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DF 3°BAND MB" sheetId="5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51" i="5" l="1"/>
  <c r="I51" i="5"/>
  <c r="J51" i="5" s="1"/>
  <c r="H51" i="5"/>
  <c r="G51" i="5"/>
  <c r="F51" i="5"/>
  <c r="J50" i="5"/>
  <c r="C50" i="5"/>
  <c r="J49" i="5"/>
  <c r="C49" i="5"/>
  <c r="J48" i="5"/>
  <c r="C48" i="5"/>
  <c r="J47" i="5"/>
  <c r="C47" i="5"/>
  <c r="J46" i="5"/>
  <c r="C46" i="5"/>
  <c r="J45" i="5"/>
  <c r="C45" i="5"/>
  <c r="H42" i="5"/>
  <c r="G42" i="5"/>
  <c r="B42" i="5"/>
  <c r="K39" i="5"/>
  <c r="I39" i="5"/>
  <c r="H39" i="5"/>
  <c r="J39" i="5" s="1"/>
  <c r="G39" i="5"/>
  <c r="F39" i="5"/>
  <c r="J38" i="5"/>
  <c r="C38" i="5"/>
  <c r="J37" i="5"/>
  <c r="C37" i="5"/>
  <c r="J36" i="5"/>
  <c r="C36" i="5"/>
  <c r="J35" i="5"/>
  <c r="C35" i="5"/>
  <c r="J34" i="5"/>
  <c r="C34" i="5"/>
  <c r="J33" i="5"/>
  <c r="C33" i="5"/>
  <c r="H30" i="5"/>
  <c r="G30" i="5"/>
  <c r="B30" i="5"/>
  <c r="K27" i="5"/>
  <c r="I27" i="5"/>
  <c r="H27" i="5"/>
  <c r="G27" i="5"/>
  <c r="F27" i="5"/>
  <c r="J26" i="5"/>
  <c r="C26" i="5"/>
  <c r="J25" i="5"/>
  <c r="C25" i="5"/>
  <c r="J24" i="5"/>
  <c r="C24" i="5"/>
  <c r="J23" i="5"/>
  <c r="C23" i="5"/>
  <c r="J22" i="5"/>
  <c r="C22" i="5"/>
  <c r="J21" i="5"/>
  <c r="C21" i="5"/>
  <c r="H18" i="5"/>
  <c r="G18" i="5"/>
  <c r="B18" i="5"/>
  <c r="K15" i="5"/>
  <c r="I15" i="5"/>
  <c r="H15" i="5"/>
  <c r="J15" i="5" s="1"/>
  <c r="G15" i="5"/>
  <c r="F15" i="5"/>
  <c r="J14" i="5"/>
  <c r="C14" i="5"/>
  <c r="J13" i="5"/>
  <c r="C13" i="5"/>
  <c r="J12" i="5"/>
  <c r="C12" i="5"/>
  <c r="J11" i="5"/>
  <c r="C11" i="5"/>
  <c r="J10" i="5"/>
  <c r="C10" i="5"/>
  <c r="J9" i="5"/>
  <c r="C9" i="5"/>
  <c r="H6" i="5"/>
  <c r="G6" i="5"/>
  <c r="B6" i="5"/>
  <c r="J27" i="5" l="1"/>
</calcChain>
</file>

<file path=xl/sharedStrings.xml><?xml version="1.0" encoding="utf-8"?>
<sst xmlns="http://schemas.openxmlformats.org/spreadsheetml/2006/main" count="55" uniqueCount="25">
  <si>
    <t>K.B.B.B.</t>
  </si>
  <si>
    <t xml:space="preserve">                         GEWEST   BEIDE VLAANDEREN</t>
  </si>
  <si>
    <t>F.R.B.B.</t>
  </si>
  <si>
    <t>Kompetitie: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</si>
  <si>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</si>
  <si>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</si>
  <si>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</si>
  <si>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</si>
  <si>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</si>
  <si>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</si>
  <si>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</si>
  <si>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</si>
  <si>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</si>
  <si>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</si>
  <si>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</si>
  <si>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</si>
  <si>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Wedstrijdleiding : Danny De Taeye</t>
  </si>
  <si>
    <t>KBC Ons Huis</t>
  </si>
  <si>
    <t>MATCH</t>
  </si>
  <si>
    <t>Caram</t>
  </si>
  <si>
    <t>DENDERSTREEK</t>
  </si>
  <si>
    <r>
      <t xml:space="preserve">Christian Van den Bossche (KOH)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</si>
  <si>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18 &amp; 19 februari 2012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Brugge-zeekust.</t>
    </r>
  </si>
  <si>
    <t>17 &amp;18/12/2011</t>
  </si>
  <si>
    <t xml:space="preserve">                       RDF Dender/Gent 3° KL.BANDSTOTEN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</si>
</sst>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u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10"/>
      <name val="Arial"/>
      <family val="2"/>
    </font>
    <font>
      <b/>
      <i/>
      <sz val="36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0" fontId="7" fillId="0" borderId="9" xfId="0" quotePrefix="1" applyFont="1" applyBorder="1"/>
    <xf numFmtId="0" fontId="8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" fillId="0" borderId="0" xfId="0" applyFont="1"/>
    <xf numFmtId="0" fontId="0" fillId="0" borderId="13" xfId="0" applyBorder="1"/>
    <xf numFmtId="0" fontId="0" fillId="0" borderId="15" xfId="0" applyBorder="1"/>
    <xf numFmtId="0" fontId="5" fillId="2" borderId="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5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9525</xdr:rowOff>
    </xdr:from>
    <xdr:to>
      <xdr:col>13</xdr:col>
      <xdr:colOff>327025</xdr:colOff>
      <xdr:row>65</xdr:row>
      <xdr:rowOff>114300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0" y="8829675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 3° klasse BANDSTOTEN MB-  22 december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2011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Uitslagen/Verbeken/uitslagen%20districtfinales%202011-2012/uitslag%20districtfinales%20bandstoten%20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4"/>
      <sheetName val="distrf3"/>
      <sheetName val="distrf2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 xml:space="preserve"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 xml:space="preserve"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 xml:space="preserve"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topLeftCell="A18" workbookViewId="0">
      <selection activeCell="C3" sqref="C3:D3"/>
    </sheetView>
  </sheetViews>
  <sheetFormatPr defaultRowHeight="15" x14ac:dyDescent="0.25"/>
  <cols>
    <col min="1" max="1" width="9.5703125" customWidth="1"/>
    <col min="2" max="2" width="3.140625" style="16" customWidth="1"/>
    <col min="3" max="3" width="6.7109375" customWidth="1"/>
    <col min="4" max="4" width="15" customWidth="1"/>
    <col min="5" max="5" width="8.85546875" customWidth="1"/>
    <col min="6" max="6" width="4.5703125" style="16" customWidth="1"/>
    <col min="7" max="7" width="8.140625" style="16" hidden="1" customWidth="1"/>
    <col min="8" max="8" width="8.140625" style="16" customWidth="1"/>
    <col min="9" max="9" width="7.28515625" style="16" customWidth="1"/>
    <col min="10" max="10" width="8.140625" style="16" customWidth="1"/>
    <col min="11" max="11" width="6.5703125" style="16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3" width="0" hidden="1" customWidth="1"/>
    <col min="264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19" width="0" hidden="1" customWidth="1"/>
    <col min="520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5" width="0" hidden="1" customWidth="1"/>
    <col min="776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1" width="0" hidden="1" customWidth="1"/>
    <col min="1032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7" width="0" hidden="1" customWidth="1"/>
    <col min="1288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3" width="0" hidden="1" customWidth="1"/>
    <col min="1544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799" width="0" hidden="1" customWidth="1"/>
    <col min="1800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5" width="0" hidden="1" customWidth="1"/>
    <col min="2056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1" width="0" hidden="1" customWidth="1"/>
    <col min="2312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7" width="0" hidden="1" customWidth="1"/>
    <col min="2568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3" width="0" hidden="1" customWidth="1"/>
    <col min="2824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79" width="0" hidden="1" customWidth="1"/>
    <col min="3080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5" width="0" hidden="1" customWidth="1"/>
    <col min="3336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1" width="0" hidden="1" customWidth="1"/>
    <col min="3592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7" width="0" hidden="1" customWidth="1"/>
    <col min="3848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3" width="0" hidden="1" customWidth="1"/>
    <col min="4104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59" width="0" hidden="1" customWidth="1"/>
    <col min="4360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5" width="0" hidden="1" customWidth="1"/>
    <col min="4616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1" width="0" hidden="1" customWidth="1"/>
    <col min="4872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7" width="0" hidden="1" customWidth="1"/>
    <col min="5128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3" width="0" hidden="1" customWidth="1"/>
    <col min="5384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39" width="0" hidden="1" customWidth="1"/>
    <col min="5640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5" width="0" hidden="1" customWidth="1"/>
    <col min="5896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1" width="0" hidden="1" customWidth="1"/>
    <col min="6152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7" width="0" hidden="1" customWidth="1"/>
    <col min="6408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3" width="0" hidden="1" customWidth="1"/>
    <col min="6664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19" width="0" hidden="1" customWidth="1"/>
    <col min="6920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5" width="0" hidden="1" customWidth="1"/>
    <col min="7176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1" width="0" hidden="1" customWidth="1"/>
    <col min="7432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7" width="0" hidden="1" customWidth="1"/>
    <col min="7688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3" width="0" hidden="1" customWidth="1"/>
    <col min="7944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199" width="0" hidden="1" customWidth="1"/>
    <col min="8200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5" width="0" hidden="1" customWidth="1"/>
    <col min="8456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1" width="0" hidden="1" customWidth="1"/>
    <col min="8712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7" width="0" hidden="1" customWidth="1"/>
    <col min="8968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3" width="0" hidden="1" customWidth="1"/>
    <col min="9224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79" width="0" hidden="1" customWidth="1"/>
    <col min="9480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5" width="0" hidden="1" customWidth="1"/>
    <col min="9736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1" width="0" hidden="1" customWidth="1"/>
    <col min="9992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7" width="0" hidden="1" customWidth="1"/>
    <col min="10248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3" width="0" hidden="1" customWidth="1"/>
    <col min="10504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59" width="0" hidden="1" customWidth="1"/>
    <col min="10760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5" width="0" hidden="1" customWidth="1"/>
    <col min="11016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1" width="0" hidden="1" customWidth="1"/>
    <col min="11272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7" width="0" hidden="1" customWidth="1"/>
    <col min="11528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3" width="0" hidden="1" customWidth="1"/>
    <col min="11784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39" width="0" hidden="1" customWidth="1"/>
    <col min="12040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5" width="0" hidden="1" customWidth="1"/>
    <col min="12296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1" width="0" hidden="1" customWidth="1"/>
    <col min="12552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7" width="0" hidden="1" customWidth="1"/>
    <col min="12808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3" width="0" hidden="1" customWidth="1"/>
    <col min="13064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19" width="0" hidden="1" customWidth="1"/>
    <col min="13320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5" width="0" hidden="1" customWidth="1"/>
    <col min="13576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1" width="0" hidden="1" customWidth="1"/>
    <col min="13832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7" width="0" hidden="1" customWidth="1"/>
    <col min="14088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3" width="0" hidden="1" customWidth="1"/>
    <col min="14344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599" width="0" hidden="1" customWidth="1"/>
    <col min="14600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5" width="0" hidden="1" customWidth="1"/>
    <col min="14856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1" width="0" hidden="1" customWidth="1"/>
    <col min="15112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7" width="0" hidden="1" customWidth="1"/>
    <col min="15368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3" width="0" hidden="1" customWidth="1"/>
    <col min="15624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79" width="0" hidden="1" customWidth="1"/>
    <col min="15880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5" width="0" hidden="1" customWidth="1"/>
    <col min="16136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3" ht="15.75" customHeight="1" x14ac:dyDescent="0.35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 x14ac:dyDescent="0.25">
      <c r="A2" s="6" t="s">
        <v>3</v>
      </c>
      <c r="B2" s="7"/>
      <c r="C2" s="8"/>
      <c r="D2" s="48" t="s">
        <v>24</v>
      </c>
      <c r="E2" s="48"/>
      <c r="F2" s="48"/>
      <c r="G2" s="48"/>
      <c r="H2" s="48"/>
      <c r="I2" s="48"/>
      <c r="J2" s="48"/>
      <c r="K2" s="48"/>
      <c r="L2" s="9" t="s">
        <v>18</v>
      </c>
      <c r="M2" s="10"/>
    </row>
    <row r="3" spans="1:13" ht="17.25" customHeight="1" x14ac:dyDescent="0.25">
      <c r="A3" s="6" t="s">
        <v>4</v>
      </c>
      <c r="B3" s="7"/>
      <c r="C3" s="44" t="s">
        <v>23</v>
      </c>
      <c r="D3" s="44"/>
      <c r="E3" s="11" t="s">
        <v>5</v>
      </c>
      <c r="F3" s="45" t="s">
        <v>17</v>
      </c>
      <c r="G3" s="45"/>
      <c r="H3" s="45"/>
      <c r="I3" s="45"/>
      <c r="J3" s="40" t="s">
        <v>6</v>
      </c>
      <c r="K3" s="46" t="s">
        <v>20</v>
      </c>
      <c r="L3" s="46"/>
      <c r="M3" s="47"/>
    </row>
    <row r="4" spans="1:13" ht="3.75" customHeight="1" x14ac:dyDescent="0.25">
      <c r="A4" s="12"/>
      <c r="B4" s="13"/>
      <c r="C4" s="14"/>
      <c r="D4" s="14"/>
      <c r="E4" s="14"/>
      <c r="F4" s="13"/>
      <c r="G4" s="13"/>
      <c r="H4" s="13"/>
      <c r="I4" s="13"/>
      <c r="J4" s="13"/>
      <c r="K4" s="13"/>
      <c r="L4" s="14"/>
      <c r="M4" s="15"/>
    </row>
    <row r="5" spans="1:13" ht="5.25" customHeight="1" x14ac:dyDescent="0.25"/>
    <row r="6" spans="1:13" x14ac:dyDescent="0.25">
      <c r="A6" s="17" t="s">
        <v>7</v>
      </c>
      <c r="B6" s="18" t="str">
        <f>VLOOKUP(L6,[1]LEDEN!A$1:E$65536,2,FALSE)</f>
        <v>VAN DEN BOSSCHE Christian</v>
      </c>
      <c r="C6" s="17"/>
      <c r="D6" s="17"/>
      <c r="E6" s="17"/>
      <c r="F6" s="41" t="s">
        <v>8</v>
      </c>
      <c r="G6" s="42" t="str">
        <f>VLOOKUP(L6,[1]LEDEN!A$1:E$65536,3,FALSE)</f>
        <v>KOH</v>
      </c>
      <c r="H6" s="19" t="str">
        <f>VLOOKUP(L6,[1]LEDEN!A$1:E$65536,3,FALSE)</f>
        <v>KOH</v>
      </c>
      <c r="I6" s="41"/>
      <c r="J6" s="41"/>
      <c r="K6" s="41"/>
      <c r="L6" s="20">
        <v>4297</v>
      </c>
    </row>
    <row r="7" spans="1:13" ht="6" customHeight="1" x14ac:dyDescent="0.25"/>
    <row r="8" spans="1:13" x14ac:dyDescent="0.25">
      <c r="F8" s="21" t="s">
        <v>9</v>
      </c>
      <c r="G8" s="21" t="s">
        <v>10</v>
      </c>
      <c r="H8" s="21" t="s">
        <v>19</v>
      </c>
      <c r="I8" s="21" t="s">
        <v>11</v>
      </c>
      <c r="J8" s="22" t="s">
        <v>12</v>
      </c>
      <c r="K8" s="21" t="s">
        <v>13</v>
      </c>
      <c r="L8" s="21" t="s">
        <v>14</v>
      </c>
    </row>
    <row r="9" spans="1:13" ht="15" customHeight="1" x14ac:dyDescent="0.25">
      <c r="B9" s="23">
        <v>1</v>
      </c>
      <c r="C9" s="24" t="str">
        <f>VLOOKUP(M9,[1]LEDEN!A$1:E$65536,2,FALSE)</f>
        <v>MATTENS Roger</v>
      </c>
      <c r="D9" s="25"/>
      <c r="E9" s="25"/>
      <c r="F9" s="23">
        <v>0</v>
      </c>
      <c r="G9" s="23"/>
      <c r="H9" s="23">
        <v>13</v>
      </c>
      <c r="I9" s="23">
        <v>20</v>
      </c>
      <c r="J9" s="26">
        <f t="shared" ref="J9:J15" si="0">ROUNDDOWN(H9/I9,2)</f>
        <v>0.65</v>
      </c>
      <c r="K9" s="23">
        <v>3</v>
      </c>
      <c r="L9" s="38"/>
      <c r="M9">
        <v>4294</v>
      </c>
    </row>
    <row r="10" spans="1:13" ht="15" customHeight="1" x14ac:dyDescent="0.25">
      <c r="B10" s="23">
        <v>2</v>
      </c>
      <c r="C10" s="24" t="str">
        <f>VLOOKUP(M10,[1]LEDEN!A$1:E$65536,2,FALSE)</f>
        <v>VAN MUYLEM Norbert</v>
      </c>
      <c r="D10" s="25"/>
      <c r="E10" s="25"/>
      <c r="F10" s="23">
        <v>2</v>
      </c>
      <c r="G10" s="23"/>
      <c r="H10" s="23">
        <v>40</v>
      </c>
      <c r="I10" s="23">
        <v>20</v>
      </c>
      <c r="J10" s="26">
        <f t="shared" si="0"/>
        <v>2</v>
      </c>
      <c r="K10" s="23">
        <v>10</v>
      </c>
      <c r="L10" s="43">
        <v>1</v>
      </c>
      <c r="M10">
        <v>4348</v>
      </c>
    </row>
    <row r="11" spans="1:13" ht="15" customHeight="1" x14ac:dyDescent="0.25">
      <c r="B11" s="23">
        <v>3</v>
      </c>
      <c r="C11" s="24" t="str">
        <f>VLOOKUP(M11,[1]LEDEN!A$1:E$65536,2,FALSE)</f>
        <v>MESURE Freddy</v>
      </c>
      <c r="D11" s="25"/>
      <c r="E11" s="25"/>
      <c r="F11" s="23">
        <v>0</v>
      </c>
      <c r="G11" s="23"/>
      <c r="H11" s="23">
        <v>14</v>
      </c>
      <c r="I11" s="23">
        <v>17</v>
      </c>
      <c r="J11" s="26">
        <f>ROUNDDOWN(H11/I11,2)</f>
        <v>0.82</v>
      </c>
      <c r="K11" s="23">
        <v>3</v>
      </c>
      <c r="L11" s="43"/>
      <c r="M11">
        <v>4643</v>
      </c>
    </row>
    <row r="12" spans="1:13" ht="15" customHeight="1" x14ac:dyDescent="0.25">
      <c r="B12" s="23">
        <v>4</v>
      </c>
      <c r="C12" s="24" t="str">
        <f>VLOOKUP(M12,[1]LEDEN!A$1:E$65536,2,FALSE)</f>
        <v>VAN MUYLEM Norbert</v>
      </c>
      <c r="D12" s="25"/>
      <c r="E12" s="25"/>
      <c r="F12" s="23">
        <v>2</v>
      </c>
      <c r="G12" s="23"/>
      <c r="H12" s="23">
        <v>40</v>
      </c>
      <c r="I12" s="23">
        <v>14</v>
      </c>
      <c r="J12" s="26">
        <f t="shared" si="0"/>
        <v>2.85</v>
      </c>
      <c r="K12" s="23">
        <v>12</v>
      </c>
      <c r="L12" s="43"/>
      <c r="M12">
        <v>4348</v>
      </c>
    </row>
    <row r="13" spans="1:13" ht="15" hidden="1" customHeight="1" x14ac:dyDescent="0.25">
      <c r="B13" s="23">
        <v>4</v>
      </c>
      <c r="C13" s="24" t="e">
        <f>VLOOKUP(M13,[1]LEDEN!A$1:E$65536,2,FALSE)</f>
        <v>#N/A</v>
      </c>
      <c r="D13" s="25"/>
      <c r="E13" s="25"/>
      <c r="F13" s="23"/>
      <c r="G13" s="23"/>
      <c r="H13" s="23"/>
      <c r="I13" s="23"/>
      <c r="J13" s="26" t="e">
        <f t="shared" si="0"/>
        <v>#DIV/0!</v>
      </c>
      <c r="K13" s="23"/>
      <c r="L13" s="43"/>
    </row>
    <row r="14" spans="1:13" ht="15" hidden="1" customHeight="1" x14ac:dyDescent="0.25">
      <c r="B14" s="23">
        <v>5</v>
      </c>
      <c r="C14" s="24" t="e">
        <f>VLOOKUP(M14,[1]LEDEN!A$1:E$65536,2,FALSE)</f>
        <v>#N/A</v>
      </c>
      <c r="D14" s="25"/>
      <c r="E14" s="25"/>
      <c r="F14" s="23"/>
      <c r="G14" s="23"/>
      <c r="H14" s="23"/>
      <c r="I14" s="23"/>
      <c r="J14" s="26" t="e">
        <f t="shared" si="0"/>
        <v>#DIV/0!</v>
      </c>
      <c r="K14" s="23"/>
      <c r="L14" s="43"/>
    </row>
    <row r="15" spans="1:13" ht="15" customHeight="1" x14ac:dyDescent="0.25">
      <c r="A15" s="27"/>
      <c r="B15" s="28"/>
      <c r="C15" s="27"/>
      <c r="D15" s="27"/>
      <c r="E15" s="27" t="s">
        <v>15</v>
      </c>
      <c r="F15" s="29">
        <f>SUM(F9:F14)</f>
        <v>4</v>
      </c>
      <c r="G15" s="29">
        <f>SUM(G9:G14)</f>
        <v>0</v>
      </c>
      <c r="H15" s="29">
        <f>SUM(H9:H14)</f>
        <v>107</v>
      </c>
      <c r="I15" s="29">
        <f>SUM(I9:I14)</f>
        <v>71</v>
      </c>
      <c r="J15" s="30">
        <f t="shared" si="0"/>
        <v>1.5</v>
      </c>
      <c r="K15" s="29">
        <f>MAX(K9:K14)</f>
        <v>12</v>
      </c>
      <c r="L15" s="39"/>
      <c r="M15" s="31"/>
    </row>
    <row r="16" spans="1:13" ht="8.25" customHeight="1" thickBot="1" x14ac:dyDescent="0.3">
      <c r="A16" s="32"/>
      <c r="B16" s="33"/>
      <c r="C16" s="32"/>
      <c r="D16" s="32"/>
      <c r="E16" s="32"/>
      <c r="F16" s="33"/>
      <c r="G16" s="33"/>
      <c r="H16" s="33"/>
      <c r="I16" s="33"/>
      <c r="J16" s="33"/>
      <c r="K16" s="33"/>
      <c r="L16" s="32"/>
    </row>
    <row r="17" spans="1:13" ht="7.5" customHeight="1" x14ac:dyDescent="0.25"/>
    <row r="18" spans="1:13" x14ac:dyDescent="0.25">
      <c r="A18" s="17" t="s">
        <v>7</v>
      </c>
      <c r="B18" s="18" t="str">
        <f>VLOOKUP(L18,[1]LEDEN!A$1:E$65536,2,FALSE)</f>
        <v>MATTENS Roger</v>
      </c>
      <c r="C18" s="17"/>
      <c r="D18" s="17"/>
      <c r="E18" s="17"/>
      <c r="F18" s="41" t="s">
        <v>8</v>
      </c>
      <c r="G18" s="42" t="str">
        <f>VLOOKUP(L18,[1]LEDEN!A$1:E$65536,3,FALSE)</f>
        <v>SMA</v>
      </c>
      <c r="H18" s="42" t="str">
        <f>VLOOKUP(L18,[1]LEDEN!A$1:E$65536,3,FALSE)</f>
        <v>SMA</v>
      </c>
      <c r="I18" s="41"/>
      <c r="J18" s="41"/>
      <c r="K18" s="41"/>
      <c r="L18" s="20">
        <v>4294</v>
      </c>
    </row>
    <row r="19" spans="1:13" ht="6" customHeight="1" x14ac:dyDescent="0.25"/>
    <row r="20" spans="1:13" x14ac:dyDescent="0.25">
      <c r="F20" s="21" t="s">
        <v>9</v>
      </c>
      <c r="G20" s="21" t="s">
        <v>10</v>
      </c>
      <c r="H20" s="21" t="s">
        <v>19</v>
      </c>
      <c r="I20" s="21" t="s">
        <v>11</v>
      </c>
      <c r="J20" s="22" t="s">
        <v>12</v>
      </c>
      <c r="K20" s="21" t="s">
        <v>13</v>
      </c>
      <c r="L20" s="21" t="s">
        <v>14</v>
      </c>
    </row>
    <row r="21" spans="1:13" x14ac:dyDescent="0.25">
      <c r="B21" s="23">
        <v>1</v>
      </c>
      <c r="C21" s="24" t="str">
        <f>VLOOKUP(M21,[1]LEDEN!A$1:E$65536,2,FALSE)</f>
        <v>VAN DEN BOSSCHE Christian</v>
      </c>
      <c r="D21" s="25"/>
      <c r="E21" s="25"/>
      <c r="F21" s="23">
        <v>2</v>
      </c>
      <c r="G21" s="23"/>
      <c r="H21" s="23">
        <v>40</v>
      </c>
      <c r="I21" s="23">
        <v>20</v>
      </c>
      <c r="J21" s="26">
        <f t="shared" ref="J21:J27" si="1">ROUNDDOWN(H21/I21,2)</f>
        <v>2</v>
      </c>
      <c r="K21" s="23">
        <v>7</v>
      </c>
      <c r="L21" s="38"/>
      <c r="M21">
        <v>4297</v>
      </c>
    </row>
    <row r="22" spans="1:13" x14ac:dyDescent="0.25">
      <c r="B22" s="23">
        <v>2</v>
      </c>
      <c r="C22" s="24" t="str">
        <f>VLOOKUP(M22,[1]LEDEN!A$1:E$65536,2,FALSE)</f>
        <v>MESURE Freddy</v>
      </c>
      <c r="D22" s="25"/>
      <c r="E22" s="25"/>
      <c r="F22" s="23">
        <v>2</v>
      </c>
      <c r="G22" s="23"/>
      <c r="H22" s="23">
        <v>40</v>
      </c>
      <c r="I22" s="23">
        <v>25</v>
      </c>
      <c r="J22" s="26">
        <f t="shared" si="1"/>
        <v>1.6</v>
      </c>
      <c r="K22" s="23">
        <v>10</v>
      </c>
      <c r="L22" s="43">
        <v>2</v>
      </c>
      <c r="M22">
        <v>4643</v>
      </c>
    </row>
    <row r="23" spans="1:13" x14ac:dyDescent="0.25">
      <c r="B23" s="23">
        <v>3</v>
      </c>
      <c r="C23" s="24" t="str">
        <f>VLOOKUP(M23,[1]LEDEN!A$1:E$65536,2,FALSE)</f>
        <v>VAN MUYLEM Norbert</v>
      </c>
      <c r="D23" s="25"/>
      <c r="E23" s="25"/>
      <c r="F23" s="23">
        <v>2</v>
      </c>
      <c r="G23" s="23"/>
      <c r="H23" s="23">
        <v>40</v>
      </c>
      <c r="I23" s="23">
        <v>40</v>
      </c>
      <c r="J23" s="26">
        <f t="shared" si="1"/>
        <v>1</v>
      </c>
      <c r="K23" s="23">
        <v>6</v>
      </c>
      <c r="L23" s="43"/>
      <c r="M23">
        <v>4348</v>
      </c>
    </row>
    <row r="24" spans="1:13" x14ac:dyDescent="0.25">
      <c r="B24" s="23">
        <v>4</v>
      </c>
      <c r="C24" s="24" t="str">
        <f>VLOOKUP(M24,[1]LEDEN!A$1:E$65536,2,FALSE)</f>
        <v>MESURE Freddy</v>
      </c>
      <c r="D24" s="25"/>
      <c r="E24" s="25"/>
      <c r="F24" s="23">
        <v>0</v>
      </c>
      <c r="G24" s="23"/>
      <c r="H24" s="23">
        <v>35</v>
      </c>
      <c r="I24" s="23">
        <v>35</v>
      </c>
      <c r="J24" s="26">
        <f t="shared" si="1"/>
        <v>1</v>
      </c>
      <c r="K24" s="23">
        <v>4</v>
      </c>
      <c r="L24" s="43"/>
      <c r="M24">
        <v>4643</v>
      </c>
    </row>
    <row r="25" spans="1:13" hidden="1" x14ac:dyDescent="0.25">
      <c r="B25" s="23"/>
      <c r="C25" s="24" t="e">
        <f>VLOOKUP(M25,[1]LEDEN!A$1:E$65536,2,FALSE)</f>
        <v>#N/A</v>
      </c>
      <c r="D25" s="25"/>
      <c r="E25" s="25"/>
      <c r="F25" s="23"/>
      <c r="G25" s="23"/>
      <c r="H25" s="23"/>
      <c r="I25" s="23"/>
      <c r="J25" s="26" t="e">
        <f t="shared" si="1"/>
        <v>#DIV/0!</v>
      </c>
      <c r="K25" s="23"/>
      <c r="L25" s="43"/>
    </row>
    <row r="26" spans="1:13" hidden="1" x14ac:dyDescent="0.25">
      <c r="B26" s="23"/>
      <c r="C26" s="24" t="e">
        <f>VLOOKUP(M26,[1]LEDEN!A$1:E$65536,2,FALSE)</f>
        <v>#N/A</v>
      </c>
      <c r="D26" s="25"/>
      <c r="E26" s="25"/>
      <c r="F26" s="23"/>
      <c r="G26" s="23"/>
      <c r="H26" s="23"/>
      <c r="I26" s="23"/>
      <c r="J26" s="26" t="e">
        <f t="shared" si="1"/>
        <v>#DIV/0!</v>
      </c>
      <c r="K26" s="23"/>
      <c r="L26" s="43"/>
    </row>
    <row r="27" spans="1:13" x14ac:dyDescent="0.25">
      <c r="A27" s="27"/>
      <c r="B27" s="28"/>
      <c r="C27" s="27"/>
      <c r="D27" s="27"/>
      <c r="E27" s="27" t="s">
        <v>15</v>
      </c>
      <c r="F27" s="29">
        <f>SUM(F21:F26)</f>
        <v>6</v>
      </c>
      <c r="G27" s="29">
        <f>SUM(G21:G26)</f>
        <v>0</v>
      </c>
      <c r="H27" s="29">
        <f>SUM(H21:H26)</f>
        <v>155</v>
      </c>
      <c r="I27" s="29">
        <f>SUM(I21:I26)</f>
        <v>120</v>
      </c>
      <c r="J27" s="30">
        <f t="shared" si="1"/>
        <v>1.29</v>
      </c>
      <c r="K27" s="29">
        <f>MAX(K21:K26)</f>
        <v>10</v>
      </c>
      <c r="L27" s="39"/>
    </row>
    <row r="28" spans="1:13" ht="7.5" customHeight="1" thickBot="1" x14ac:dyDescent="0.3">
      <c r="A28" s="32"/>
      <c r="B28" s="33"/>
      <c r="C28" s="32"/>
      <c r="D28" s="32"/>
      <c r="E28" s="32"/>
      <c r="F28" s="33"/>
      <c r="G28" s="33"/>
      <c r="H28" s="33"/>
      <c r="I28" s="33"/>
      <c r="J28" s="33"/>
      <c r="K28" s="33"/>
      <c r="L28" s="32"/>
    </row>
    <row r="29" spans="1:13" ht="3.75" customHeight="1" x14ac:dyDescent="0.25"/>
    <row r="30" spans="1:13" x14ac:dyDescent="0.25">
      <c r="A30" s="17" t="s">
        <v>7</v>
      </c>
      <c r="B30" s="18" t="str">
        <f>VLOOKUP(L30,[1]LEDEN!A$1:E$65536,2,FALSE)</f>
        <v>MESURE Freddy</v>
      </c>
      <c r="C30" s="17"/>
      <c r="D30" s="17"/>
      <c r="E30" s="17"/>
      <c r="F30" s="41" t="s">
        <v>8</v>
      </c>
      <c r="G30" s="42" t="str">
        <f>VLOOKUP(L30,[1]LEDEN!A$1:E$65536,3,FALSE)</f>
        <v>K.ME</v>
      </c>
      <c r="H30" s="42" t="str">
        <f>VLOOKUP(L30,[1]LEDEN!A$1:E$65536,3,FALSE)</f>
        <v>K.ME</v>
      </c>
      <c r="I30" s="41"/>
      <c r="J30" s="41"/>
      <c r="K30" s="41"/>
      <c r="L30" s="20">
        <v>4643</v>
      </c>
    </row>
    <row r="31" spans="1:13" ht="7.5" customHeight="1" x14ac:dyDescent="0.25"/>
    <row r="32" spans="1:13" x14ac:dyDescent="0.25">
      <c r="F32" s="21" t="s">
        <v>9</v>
      </c>
      <c r="G32" s="21" t="s">
        <v>10</v>
      </c>
      <c r="H32" s="21" t="s">
        <v>19</v>
      </c>
      <c r="I32" s="21" t="s">
        <v>11</v>
      </c>
      <c r="J32" s="22" t="s">
        <v>12</v>
      </c>
      <c r="K32" s="21" t="s">
        <v>13</v>
      </c>
      <c r="L32" s="21" t="s">
        <v>14</v>
      </c>
    </row>
    <row r="33" spans="1:13" x14ac:dyDescent="0.25">
      <c r="B33" s="23">
        <v>1</v>
      </c>
      <c r="C33" s="24" t="str">
        <f>VLOOKUP(M33,[1]LEDEN!A$1:E$65536,2,FALSE)</f>
        <v>VAN MUYLEM Norbert</v>
      </c>
      <c r="D33" s="25"/>
      <c r="E33" s="25"/>
      <c r="F33" s="23">
        <v>0</v>
      </c>
      <c r="G33" s="23"/>
      <c r="H33" s="23">
        <v>28</v>
      </c>
      <c r="I33" s="23">
        <v>25</v>
      </c>
      <c r="J33" s="26">
        <f t="shared" ref="J33:J39" si="2">ROUNDDOWN(H33/I33,2)</f>
        <v>1.1200000000000001</v>
      </c>
      <c r="K33" s="23">
        <v>5</v>
      </c>
      <c r="L33" s="38"/>
      <c r="M33">
        <v>4348</v>
      </c>
    </row>
    <row r="34" spans="1:13" x14ac:dyDescent="0.25">
      <c r="B34" s="23">
        <v>2</v>
      </c>
      <c r="C34" s="24" t="str">
        <f>VLOOKUP(M34,[1]LEDEN!A$1:E$65536,2,FALSE)</f>
        <v>MATTENS Roger</v>
      </c>
      <c r="D34" s="25"/>
      <c r="E34" s="25"/>
      <c r="F34" s="23">
        <v>0</v>
      </c>
      <c r="G34" s="23"/>
      <c r="H34" s="23">
        <v>35</v>
      </c>
      <c r="I34" s="23">
        <v>25</v>
      </c>
      <c r="J34" s="26">
        <f t="shared" si="2"/>
        <v>1.4</v>
      </c>
      <c r="K34" s="23">
        <v>4</v>
      </c>
      <c r="L34" s="43">
        <v>3</v>
      </c>
      <c r="M34">
        <v>4294</v>
      </c>
    </row>
    <row r="35" spans="1:13" x14ac:dyDescent="0.25">
      <c r="B35" s="23">
        <v>3</v>
      </c>
      <c r="C35" s="24" t="str">
        <f>VLOOKUP(M35,[1]LEDEN!A$1:E$65536,2,FALSE)</f>
        <v>VAN DEN BOSSCHE Christian</v>
      </c>
      <c r="D35" s="25"/>
      <c r="E35" s="25"/>
      <c r="F35" s="23">
        <v>2</v>
      </c>
      <c r="G35" s="23"/>
      <c r="H35" s="23">
        <v>40</v>
      </c>
      <c r="I35" s="23">
        <v>17</v>
      </c>
      <c r="J35" s="26">
        <f t="shared" si="2"/>
        <v>2.35</v>
      </c>
      <c r="K35" s="23">
        <v>11</v>
      </c>
      <c r="L35" s="43"/>
      <c r="M35">
        <v>4297</v>
      </c>
    </row>
    <row r="36" spans="1:13" x14ac:dyDescent="0.25">
      <c r="B36" s="23">
        <v>4</v>
      </c>
      <c r="C36" s="24" t="str">
        <f>VLOOKUP(M36,[1]LEDEN!A$1:E$65536,2,FALSE)</f>
        <v>MATTENS Roger</v>
      </c>
      <c r="D36" s="25"/>
      <c r="E36" s="25"/>
      <c r="F36" s="23">
        <v>2</v>
      </c>
      <c r="G36" s="23"/>
      <c r="H36" s="23">
        <v>40</v>
      </c>
      <c r="I36" s="23">
        <v>35</v>
      </c>
      <c r="J36" s="26">
        <f t="shared" si="2"/>
        <v>1.1399999999999999</v>
      </c>
      <c r="K36" s="23">
        <v>3</v>
      </c>
      <c r="L36" s="43"/>
      <c r="M36">
        <v>4294</v>
      </c>
    </row>
    <row r="37" spans="1:13" hidden="1" x14ac:dyDescent="0.25">
      <c r="B37" s="23">
        <v>4</v>
      </c>
      <c r="C37" s="24" t="e">
        <f>VLOOKUP(M37,[1]LEDEN!A$1:E$65536,2,FALSE)</f>
        <v>#N/A</v>
      </c>
      <c r="D37" s="25"/>
      <c r="E37" s="25"/>
      <c r="F37" s="23"/>
      <c r="G37" s="23"/>
      <c r="H37" s="23"/>
      <c r="I37" s="23"/>
      <c r="J37" s="26" t="e">
        <f t="shared" si="2"/>
        <v>#DIV/0!</v>
      </c>
      <c r="K37" s="23"/>
      <c r="L37" s="43"/>
    </row>
    <row r="38" spans="1:13" hidden="1" x14ac:dyDescent="0.25">
      <c r="B38" s="23">
        <v>5</v>
      </c>
      <c r="C38" s="24" t="e">
        <f>VLOOKUP(M38,[1]LEDEN!A$1:E$65536,2,FALSE)</f>
        <v>#N/A</v>
      </c>
      <c r="D38" s="25"/>
      <c r="E38" s="25"/>
      <c r="F38" s="23"/>
      <c r="G38" s="23"/>
      <c r="H38" s="23"/>
      <c r="I38" s="23"/>
      <c r="J38" s="26" t="e">
        <f t="shared" si="2"/>
        <v>#DIV/0!</v>
      </c>
      <c r="K38" s="23"/>
      <c r="L38" s="43"/>
    </row>
    <row r="39" spans="1:13" x14ac:dyDescent="0.25">
      <c r="A39" s="27"/>
      <c r="B39" s="28"/>
      <c r="C39" s="27"/>
      <c r="D39" s="27"/>
      <c r="E39" s="27" t="s">
        <v>15</v>
      </c>
      <c r="F39" s="29">
        <f>SUM(F33:F38)</f>
        <v>4</v>
      </c>
      <c r="G39" s="29">
        <f>SUM(G33:G38)</f>
        <v>0</v>
      </c>
      <c r="H39" s="29">
        <f>SUM(H33:H38)</f>
        <v>143</v>
      </c>
      <c r="I39" s="29">
        <f>SUM(I33:I38)</f>
        <v>102</v>
      </c>
      <c r="J39" s="30">
        <f t="shared" si="2"/>
        <v>1.4</v>
      </c>
      <c r="K39" s="29">
        <f>MAX(K33:K38)</f>
        <v>11</v>
      </c>
      <c r="L39" s="39"/>
    </row>
    <row r="40" spans="1:13" ht="6.75" customHeight="1" thickBot="1" x14ac:dyDescent="0.3">
      <c r="A40" s="32"/>
      <c r="B40" s="33"/>
      <c r="C40" s="32"/>
      <c r="D40" s="32"/>
      <c r="E40" s="32"/>
      <c r="F40" s="33"/>
      <c r="G40" s="33"/>
      <c r="H40" s="33"/>
      <c r="I40" s="33"/>
      <c r="J40" s="33"/>
      <c r="K40" s="33"/>
      <c r="L40" s="32"/>
    </row>
    <row r="41" spans="1:13" ht="6" customHeight="1" x14ac:dyDescent="0.25"/>
    <row r="42" spans="1:13" ht="13.5" customHeight="1" x14ac:dyDescent="0.25">
      <c r="A42" s="17" t="s">
        <v>7</v>
      </c>
      <c r="B42" s="18" t="str">
        <f>VLOOKUP(L42,[1]LEDEN!A$1:E$65536,2,FALSE)</f>
        <v>VAN MUYLEM Norbert</v>
      </c>
      <c r="C42" s="17"/>
      <c r="D42" s="17"/>
      <c r="E42" s="17"/>
      <c r="F42" s="41" t="s">
        <v>8</v>
      </c>
      <c r="G42" s="42" t="str">
        <f>VLOOKUP(L42,[1]LEDEN!A$1:E$65536,3,FALSE)</f>
        <v>STER</v>
      </c>
      <c r="H42" s="42" t="str">
        <f>VLOOKUP(L42,[1]LEDEN!A$1:E$65536,3,FALSE)</f>
        <v>STER</v>
      </c>
      <c r="I42" s="41"/>
      <c r="J42" s="41"/>
      <c r="K42" s="41"/>
      <c r="L42" s="20">
        <v>4348</v>
      </c>
    </row>
    <row r="44" spans="1:13" x14ac:dyDescent="0.25">
      <c r="F44" s="21" t="s">
        <v>9</v>
      </c>
      <c r="G44" s="21" t="s">
        <v>10</v>
      </c>
      <c r="H44" s="21" t="s">
        <v>19</v>
      </c>
      <c r="I44" s="21" t="s">
        <v>11</v>
      </c>
      <c r="J44" s="22" t="s">
        <v>12</v>
      </c>
      <c r="K44" s="21" t="s">
        <v>13</v>
      </c>
      <c r="L44" s="21" t="s">
        <v>14</v>
      </c>
    </row>
    <row r="45" spans="1:13" x14ac:dyDescent="0.25">
      <c r="B45" s="23">
        <v>1</v>
      </c>
      <c r="C45" s="24" t="str">
        <f>VLOOKUP(M45,[1]LEDEN!A$1:E$65536,2,FALSE)</f>
        <v>MESURE Freddy</v>
      </c>
      <c r="D45" s="25"/>
      <c r="E45" s="25"/>
      <c r="F45" s="23">
        <v>2</v>
      </c>
      <c r="G45" s="23"/>
      <c r="H45" s="23">
        <v>40</v>
      </c>
      <c r="I45" s="23">
        <v>25</v>
      </c>
      <c r="J45" s="26">
        <f t="shared" ref="J45:J51" si="3">ROUNDDOWN(H45/I45,2)</f>
        <v>1.6</v>
      </c>
      <c r="K45" s="23">
        <v>7</v>
      </c>
      <c r="L45" s="38"/>
      <c r="M45">
        <v>4643</v>
      </c>
    </row>
    <row r="46" spans="1:13" x14ac:dyDescent="0.25">
      <c r="B46" s="23">
        <v>2</v>
      </c>
      <c r="C46" s="24" t="str">
        <f>VLOOKUP(M46,[1]LEDEN!A$1:E$65536,2,FALSE)</f>
        <v>VAN DEN BOSSCHE Christian</v>
      </c>
      <c r="D46" s="25"/>
      <c r="E46" s="25"/>
      <c r="F46" s="23">
        <v>0</v>
      </c>
      <c r="G46" s="23"/>
      <c r="H46" s="23">
        <v>16</v>
      </c>
      <c r="I46" s="23">
        <v>20</v>
      </c>
      <c r="J46" s="26">
        <f t="shared" si="3"/>
        <v>0.8</v>
      </c>
      <c r="K46" s="23">
        <v>4</v>
      </c>
      <c r="L46" s="43">
        <v>4</v>
      </c>
      <c r="M46">
        <v>4297</v>
      </c>
    </row>
    <row r="47" spans="1:13" x14ac:dyDescent="0.25">
      <c r="B47" s="23">
        <v>3</v>
      </c>
      <c r="C47" s="24" t="str">
        <f>VLOOKUP(M47,[1]LEDEN!A$1:E$65536,2,FALSE)</f>
        <v>MATTENS Roger</v>
      </c>
      <c r="D47" s="25"/>
      <c r="E47" s="25"/>
      <c r="F47" s="23">
        <v>0</v>
      </c>
      <c r="G47" s="23"/>
      <c r="H47" s="23">
        <v>35</v>
      </c>
      <c r="I47" s="23">
        <v>40</v>
      </c>
      <c r="J47" s="26">
        <f t="shared" si="3"/>
        <v>0.87</v>
      </c>
      <c r="K47" s="23">
        <v>5</v>
      </c>
      <c r="L47" s="43"/>
      <c r="M47">
        <v>4294</v>
      </c>
    </row>
    <row r="48" spans="1:13" x14ac:dyDescent="0.25">
      <c r="B48" s="23">
        <v>4</v>
      </c>
      <c r="C48" s="24" t="str">
        <f>VLOOKUP(M48,[1]LEDEN!A$1:E$65536,2,FALSE)</f>
        <v>VAN DEN BOSSCHE Christian</v>
      </c>
      <c r="D48" s="25"/>
      <c r="E48" s="25"/>
      <c r="F48" s="23">
        <v>0</v>
      </c>
      <c r="G48" s="23"/>
      <c r="H48" s="23">
        <v>18</v>
      </c>
      <c r="I48" s="23">
        <v>14</v>
      </c>
      <c r="J48" s="26">
        <f t="shared" si="3"/>
        <v>1.28</v>
      </c>
      <c r="K48" s="23">
        <v>4</v>
      </c>
      <c r="L48" s="43"/>
      <c r="M48">
        <v>4297</v>
      </c>
    </row>
    <row r="49" spans="1:12" hidden="1" x14ac:dyDescent="0.25">
      <c r="B49" s="23">
        <v>4</v>
      </c>
      <c r="C49" s="24" t="e">
        <f>VLOOKUP(M49,[1]LEDEN!A$1:E$65536,2,FALSE)</f>
        <v>#N/A</v>
      </c>
      <c r="D49" s="25"/>
      <c r="E49" s="25"/>
      <c r="F49" s="23"/>
      <c r="G49" s="23"/>
      <c r="H49" s="23"/>
      <c r="I49" s="23"/>
      <c r="J49" s="26" t="e">
        <f t="shared" si="3"/>
        <v>#DIV/0!</v>
      </c>
      <c r="K49" s="23"/>
      <c r="L49" s="43"/>
    </row>
    <row r="50" spans="1:12" hidden="1" x14ac:dyDescent="0.25">
      <c r="B50" s="23">
        <v>5</v>
      </c>
      <c r="C50" s="24" t="e">
        <f>VLOOKUP(M50,[1]LEDEN!A$1:E$65536,2,FALSE)</f>
        <v>#N/A</v>
      </c>
      <c r="D50" s="25"/>
      <c r="E50" s="25"/>
      <c r="F50" s="23"/>
      <c r="G50" s="23"/>
      <c r="H50" s="23"/>
      <c r="I50" s="23"/>
      <c r="J50" s="26" t="e">
        <f t="shared" si="3"/>
        <v>#DIV/0!</v>
      </c>
      <c r="K50" s="23"/>
      <c r="L50" s="43"/>
    </row>
    <row r="51" spans="1:12" x14ac:dyDescent="0.25">
      <c r="A51" s="27"/>
      <c r="B51" s="28"/>
      <c r="C51" s="27"/>
      <c r="D51" s="27"/>
      <c r="E51" s="27" t="s">
        <v>15</v>
      </c>
      <c r="F51" s="29">
        <f>SUM(F45:F50)</f>
        <v>2</v>
      </c>
      <c r="G51" s="29">
        <f>SUM(G45:G50)</f>
        <v>0</v>
      </c>
      <c r="H51" s="29">
        <f>SUM(H45:H50)</f>
        <v>109</v>
      </c>
      <c r="I51" s="29">
        <f>SUM(I45:I50)</f>
        <v>99</v>
      </c>
      <c r="J51" s="30">
        <f t="shared" si="3"/>
        <v>1.1000000000000001</v>
      </c>
      <c r="K51" s="29">
        <f>MAX(K45:K50)</f>
        <v>7</v>
      </c>
      <c r="L51" s="39"/>
    </row>
    <row r="52" spans="1:12" ht="4.5" customHeight="1" thickBot="1" x14ac:dyDescent="0.3">
      <c r="A52" s="32"/>
      <c r="B52" s="33"/>
      <c r="C52" s="32"/>
      <c r="D52" s="32"/>
      <c r="E52" s="32"/>
      <c r="F52" s="33"/>
      <c r="G52" s="33"/>
      <c r="H52" s="33"/>
      <c r="I52" s="33"/>
      <c r="J52" s="33"/>
      <c r="K52" s="33"/>
      <c r="L52" s="32"/>
    </row>
    <row r="53" spans="1:12" ht="6" customHeight="1" x14ac:dyDescent="0.25"/>
    <row r="55" spans="1:12" x14ac:dyDescent="0.25">
      <c r="B55" s="34" t="s">
        <v>16</v>
      </c>
      <c r="C55" s="35"/>
      <c r="D55" s="35"/>
      <c r="E55" s="35"/>
      <c r="K55"/>
    </row>
    <row r="56" spans="1:12" x14ac:dyDescent="0.25">
      <c r="B56"/>
      <c r="E56" s="16"/>
      <c r="K56"/>
    </row>
    <row r="57" spans="1:12" x14ac:dyDescent="0.25">
      <c r="B57"/>
      <c r="F57"/>
      <c r="G57"/>
      <c r="H57"/>
      <c r="I57"/>
      <c r="J57"/>
      <c r="K57"/>
    </row>
    <row r="58" spans="1:12" x14ac:dyDescent="0.25">
      <c r="B58"/>
      <c r="F58"/>
      <c r="G58"/>
      <c r="H58"/>
      <c r="I58"/>
      <c r="J58"/>
      <c r="K58"/>
    </row>
    <row r="59" spans="1:12" ht="15.75" x14ac:dyDescent="0.25">
      <c r="B59" s="36" t="s">
        <v>21</v>
      </c>
      <c r="C59" s="36"/>
      <c r="D59" s="36"/>
      <c r="E59" s="36"/>
      <c r="F59" s="36"/>
      <c r="G59" s="36"/>
      <c r="H59" s="36"/>
      <c r="I59" s="36"/>
      <c r="J59" s="37"/>
      <c r="K59"/>
    </row>
    <row r="60" spans="1:12" ht="15.75" x14ac:dyDescent="0.25">
      <c r="B60" s="36" t="s">
        <v>22</v>
      </c>
      <c r="C60" s="36"/>
      <c r="D60" s="36"/>
      <c r="E60" s="36"/>
      <c r="F60" s="36"/>
      <c r="G60" s="36"/>
      <c r="H60" s="36"/>
      <c r="I60" s="36"/>
      <c r="J60" s="37"/>
      <c r="K60"/>
    </row>
  </sheetData>
  <mergeCells count="8">
    <mergeCell ref="D2:K2"/>
    <mergeCell ref="L46:L50"/>
    <mergeCell ref="C3:D3"/>
    <mergeCell ref="F3:I3"/>
    <mergeCell ref="K3:M3"/>
    <mergeCell ref="L10:L14"/>
    <mergeCell ref="L22:L26"/>
    <mergeCell ref="L34:L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 3°BAND MB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2011-10-09T19:37:42Z</dcterms:created>
  <dcterms:modified xsi:type="dcterms:W3CDTF">2012-01-24T15:07:56Z</dcterms:modified>
</cp:coreProperties>
</file>