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BAND MB" sheetId="4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K38" i="4" l="1"/>
  <c r="I38" i="4"/>
  <c r="H38" i="4"/>
  <c r="G38" i="4"/>
  <c r="F38" i="4"/>
  <c r="J37" i="4"/>
  <c r="J36" i="4"/>
  <c r="J35" i="4"/>
  <c r="J34" i="4"/>
  <c r="J33" i="4"/>
  <c r="C33" i="4"/>
  <c r="H30" i="4"/>
  <c r="G30" i="4"/>
  <c r="B30" i="4"/>
  <c r="K27" i="4"/>
  <c r="I27" i="4"/>
  <c r="H27" i="4"/>
  <c r="J27" i="4" s="1"/>
  <c r="G27" i="4"/>
  <c r="F27" i="4"/>
  <c r="J26" i="4"/>
  <c r="C26" i="4"/>
  <c r="J25" i="4"/>
  <c r="C25" i="4"/>
  <c r="J24" i="4"/>
  <c r="C24" i="4"/>
  <c r="J23" i="4"/>
  <c r="C23" i="4"/>
  <c r="J22" i="4"/>
  <c r="C22" i="4"/>
  <c r="J21" i="4"/>
  <c r="C21" i="4"/>
  <c r="H18" i="4"/>
  <c r="G18" i="4"/>
  <c r="B18" i="4"/>
  <c r="K15" i="4"/>
  <c r="I15" i="4"/>
  <c r="H15" i="4"/>
  <c r="J15" i="4" s="1"/>
  <c r="G15" i="4"/>
  <c r="F15" i="4"/>
  <c r="J14" i="4"/>
  <c r="C14" i="4"/>
  <c r="J13" i="4"/>
  <c r="C13" i="4"/>
  <c r="J12" i="4"/>
  <c r="C12" i="4"/>
  <c r="J11" i="4"/>
  <c r="C11" i="4"/>
  <c r="J10" i="4"/>
  <c r="C10" i="4"/>
  <c r="J9" i="4"/>
  <c r="C9" i="4"/>
  <c r="H6" i="4"/>
  <c r="G6" i="4"/>
  <c r="B6" i="4"/>
  <c r="C37" i="4"/>
  <c r="C35" i="4"/>
  <c r="C36" i="4"/>
  <c r="C34" i="4"/>
  <c r="J38" i="4" l="1"/>
</calcChain>
</file>

<file path=xl/sharedStrings.xml><?xml version="1.0" encoding="utf-8"?>
<sst xmlns="http://schemas.openxmlformats.org/spreadsheetml/2006/main" count="45" uniqueCount="25">
  <si>
    <t>K.B.B.B.</t>
  </si>
  <si>
    <t xml:space="preserve">                         GEWEST   BEIDE VLAANDEREN</t>
  </si>
  <si>
    <t>F.R.B.B.</t>
  </si>
  <si>
    <t>Kompetitie: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</si>
  <si>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</si>
  <si>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</si>
  <si>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</si>
  <si>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</si>
  <si>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</si>
  <si>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</si>
  <si>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</si>
  <si>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</si>
  <si>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</si>
  <si>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</si>
  <si>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</si>
  <si>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</si>
  <si>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Danny De Taeye</t>
  </si>
  <si>
    <t xml:space="preserve">                       Districtfinale 4° KLASSE BANDSTOTEN</t>
  </si>
  <si>
    <t>KBC Ons Huis</t>
  </si>
  <si>
    <t>MATCH</t>
  </si>
  <si>
    <t>Caram</t>
  </si>
  <si>
    <t>VFF</t>
  </si>
  <si>
    <t>DENDERSTREEK</t>
  </si>
  <si>
    <r>
      <t xml:space="preserve">André van Kerckhove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</si>
  <si>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18 &amp; 19 februari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Gent.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</si>
</sst>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5" fillId="2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6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171450</xdr:rowOff>
    </xdr:from>
    <xdr:to>
      <xdr:col>13</xdr:col>
      <xdr:colOff>336550</xdr:colOff>
      <xdr:row>52</xdr:row>
      <xdr:rowOff>85725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9525" y="69723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BANDSTOTEN MB-  4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bandstoten%20%20M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DE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"/>
      <sheetName val="distrf2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8" workbookViewId="0">
      <selection activeCell="D54" sqref="D54"/>
    </sheetView>
  </sheetViews>
  <sheetFormatPr defaultRowHeight="15" x14ac:dyDescent="0.25"/>
  <cols>
    <col min="1" max="1" width="9.5703125" customWidth="1"/>
    <col min="2" max="2" width="3.140625" style="16" customWidth="1"/>
    <col min="3" max="3" width="6.7109375" customWidth="1"/>
    <col min="4" max="4" width="15" customWidth="1"/>
    <col min="5" max="5" width="8.85546875" customWidth="1"/>
    <col min="6" max="6" width="4.5703125" style="16" customWidth="1"/>
    <col min="7" max="7" width="8.140625" style="16" hidden="1" customWidth="1"/>
    <col min="8" max="8" width="8.140625" style="16" customWidth="1"/>
    <col min="9" max="9" width="7.28515625" style="16" customWidth="1"/>
    <col min="10" max="10" width="8.140625" style="16" customWidth="1"/>
    <col min="11" max="11" width="6.5703125" style="16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3" width="0" hidden="1" customWidth="1"/>
    <col min="264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19" width="0" hidden="1" customWidth="1"/>
    <col min="520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5" width="0" hidden="1" customWidth="1"/>
    <col min="776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1" width="0" hidden="1" customWidth="1"/>
    <col min="1032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7" width="0" hidden="1" customWidth="1"/>
    <col min="1288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3" width="0" hidden="1" customWidth="1"/>
    <col min="1544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799" width="0" hidden="1" customWidth="1"/>
    <col min="1800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5" width="0" hidden="1" customWidth="1"/>
    <col min="2056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1" width="0" hidden="1" customWidth="1"/>
    <col min="2312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7" width="0" hidden="1" customWidth="1"/>
    <col min="2568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3" width="0" hidden="1" customWidth="1"/>
    <col min="2824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79" width="0" hidden="1" customWidth="1"/>
    <col min="3080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5" width="0" hidden="1" customWidth="1"/>
    <col min="3336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1" width="0" hidden="1" customWidth="1"/>
    <col min="3592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7" width="0" hidden="1" customWidth="1"/>
    <col min="3848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3" width="0" hidden="1" customWidth="1"/>
    <col min="4104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59" width="0" hidden="1" customWidth="1"/>
    <col min="4360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5" width="0" hidden="1" customWidth="1"/>
    <col min="4616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1" width="0" hidden="1" customWidth="1"/>
    <col min="4872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7" width="0" hidden="1" customWidth="1"/>
    <col min="5128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3" width="0" hidden="1" customWidth="1"/>
    <col min="5384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39" width="0" hidden="1" customWidth="1"/>
    <col min="5640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5" width="0" hidden="1" customWidth="1"/>
    <col min="5896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1" width="0" hidden="1" customWidth="1"/>
    <col min="6152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7" width="0" hidden="1" customWidth="1"/>
    <col min="6408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3" width="0" hidden="1" customWidth="1"/>
    <col min="6664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19" width="0" hidden="1" customWidth="1"/>
    <col min="6920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5" width="0" hidden="1" customWidth="1"/>
    <col min="7176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1" width="0" hidden="1" customWidth="1"/>
    <col min="7432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7" width="0" hidden="1" customWidth="1"/>
    <col min="7688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3" width="0" hidden="1" customWidth="1"/>
    <col min="7944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199" width="0" hidden="1" customWidth="1"/>
    <col min="8200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5" width="0" hidden="1" customWidth="1"/>
    <col min="8456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1" width="0" hidden="1" customWidth="1"/>
    <col min="8712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7" width="0" hidden="1" customWidth="1"/>
    <col min="8968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3" width="0" hidden="1" customWidth="1"/>
    <col min="9224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79" width="0" hidden="1" customWidth="1"/>
    <col min="9480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5" width="0" hidden="1" customWidth="1"/>
    <col min="9736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1" width="0" hidden="1" customWidth="1"/>
    <col min="9992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7" width="0" hidden="1" customWidth="1"/>
    <col min="10248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3" width="0" hidden="1" customWidth="1"/>
    <col min="10504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59" width="0" hidden="1" customWidth="1"/>
    <col min="10760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5" width="0" hidden="1" customWidth="1"/>
    <col min="11016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1" width="0" hidden="1" customWidth="1"/>
    <col min="11272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7" width="0" hidden="1" customWidth="1"/>
    <col min="11528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3" width="0" hidden="1" customWidth="1"/>
    <col min="11784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39" width="0" hidden="1" customWidth="1"/>
    <col min="12040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5" width="0" hidden="1" customWidth="1"/>
    <col min="12296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1" width="0" hidden="1" customWidth="1"/>
    <col min="12552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7" width="0" hidden="1" customWidth="1"/>
    <col min="12808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3" width="0" hidden="1" customWidth="1"/>
    <col min="13064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19" width="0" hidden="1" customWidth="1"/>
    <col min="13320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5" width="0" hidden="1" customWidth="1"/>
    <col min="13576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1" width="0" hidden="1" customWidth="1"/>
    <col min="13832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7" width="0" hidden="1" customWidth="1"/>
    <col min="14088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3" width="0" hidden="1" customWidth="1"/>
    <col min="14344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599" width="0" hidden="1" customWidth="1"/>
    <col min="14600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5" width="0" hidden="1" customWidth="1"/>
    <col min="14856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1" width="0" hidden="1" customWidth="1"/>
    <col min="15112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7" width="0" hidden="1" customWidth="1"/>
    <col min="15368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3" width="0" hidden="1" customWidth="1"/>
    <col min="15624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79" width="0" hidden="1" customWidth="1"/>
    <col min="15880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5" width="0" hidden="1" customWidth="1"/>
    <col min="16136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3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3" ht="12.75" customHeight="1" x14ac:dyDescent="0.25">
      <c r="A2" s="6" t="s">
        <v>3</v>
      </c>
      <c r="B2" s="7"/>
      <c r="C2" s="8"/>
      <c r="D2" s="9" t="s">
        <v>17</v>
      </c>
      <c r="E2" s="9"/>
      <c r="F2" s="7"/>
      <c r="G2" s="7"/>
      <c r="H2" s="7"/>
      <c r="I2" s="7"/>
      <c r="J2" s="7"/>
      <c r="K2" s="7"/>
      <c r="L2" s="9" t="s">
        <v>19</v>
      </c>
      <c r="M2" s="10"/>
    </row>
    <row r="3" spans="1:13" ht="17.25" customHeight="1" x14ac:dyDescent="0.25">
      <c r="A3" s="6" t="s">
        <v>4</v>
      </c>
      <c r="B3" s="7"/>
      <c r="C3" s="43">
        <v>40874</v>
      </c>
      <c r="D3" s="43"/>
      <c r="E3" s="11" t="s">
        <v>5</v>
      </c>
      <c r="F3" s="45" t="s">
        <v>18</v>
      </c>
      <c r="G3" s="45"/>
      <c r="H3" s="45"/>
      <c r="I3" s="45"/>
      <c r="J3" s="40" t="s">
        <v>6</v>
      </c>
      <c r="K3" s="46" t="s">
        <v>22</v>
      </c>
      <c r="L3" s="46"/>
      <c r="M3" s="47"/>
    </row>
    <row r="4" spans="1:13" ht="3.75" customHeight="1" x14ac:dyDescent="0.25">
      <c r="A4" s="12"/>
      <c r="B4" s="13"/>
      <c r="C4" s="14"/>
      <c r="D4" s="14"/>
      <c r="E4" s="14"/>
      <c r="F4" s="13"/>
      <c r="G4" s="13"/>
      <c r="H4" s="13"/>
      <c r="I4" s="13"/>
      <c r="J4" s="13"/>
      <c r="K4" s="13"/>
      <c r="L4" s="14"/>
      <c r="M4" s="15"/>
    </row>
    <row r="5" spans="1:13" ht="5.25" customHeight="1" x14ac:dyDescent="0.25"/>
    <row r="6" spans="1:13" x14ac:dyDescent="0.25">
      <c r="A6" s="17" t="s">
        <v>7</v>
      </c>
      <c r="B6" s="18" t="str">
        <f>VLOOKUP(L6,[1]LEDEN!A$1:E$65536,2,FALSE)</f>
        <v>VAN KERCKHOVE Andre</v>
      </c>
      <c r="C6" s="17"/>
      <c r="D6" s="17"/>
      <c r="E6" s="17"/>
      <c r="F6" s="41" t="s">
        <v>8</v>
      </c>
      <c r="G6" s="42" t="str">
        <f>VLOOKUP(L6,[1]LEDEN!A$1:E$65536,3,FALSE)</f>
        <v>KOH</v>
      </c>
      <c r="H6" s="19" t="str">
        <f>VLOOKUP(L6,[1]LEDEN!A$1:E$65536,3,FALSE)</f>
        <v>KOH</v>
      </c>
      <c r="I6" s="41"/>
      <c r="J6" s="41"/>
      <c r="K6" s="41"/>
      <c r="L6" s="20">
        <v>4389</v>
      </c>
    </row>
    <row r="7" spans="1:13" ht="6" customHeight="1" x14ac:dyDescent="0.25"/>
    <row r="8" spans="1:13" x14ac:dyDescent="0.25">
      <c r="F8" s="21" t="s">
        <v>9</v>
      </c>
      <c r="G8" s="21" t="s">
        <v>10</v>
      </c>
      <c r="H8" s="21" t="s">
        <v>20</v>
      </c>
      <c r="I8" s="21" t="s">
        <v>11</v>
      </c>
      <c r="J8" s="22" t="s">
        <v>12</v>
      </c>
      <c r="K8" s="21" t="s">
        <v>13</v>
      </c>
      <c r="L8" s="21" t="s">
        <v>14</v>
      </c>
    </row>
    <row r="9" spans="1:13" ht="15" customHeight="1" x14ac:dyDescent="0.25">
      <c r="B9" s="23">
        <v>1</v>
      </c>
      <c r="C9" s="24" t="str">
        <f>VLOOKUP(M9,[1]LEDEN!A$1:E$65536,2,FALSE)</f>
        <v>LABIE Dirk</v>
      </c>
      <c r="D9" s="25"/>
      <c r="E9" s="25"/>
      <c r="F9" s="23">
        <v>2</v>
      </c>
      <c r="G9" s="23"/>
      <c r="H9" s="23">
        <v>30</v>
      </c>
      <c r="I9" s="23">
        <v>24</v>
      </c>
      <c r="J9" s="26">
        <f t="shared" ref="J9:J15" si="0">ROUNDDOWN(H9/I9,2)</f>
        <v>1.25</v>
      </c>
      <c r="K9" s="23">
        <v>8</v>
      </c>
      <c r="L9" s="38"/>
      <c r="M9">
        <v>4359</v>
      </c>
    </row>
    <row r="10" spans="1:13" ht="15" customHeight="1" x14ac:dyDescent="0.25">
      <c r="B10" s="23">
        <v>2</v>
      </c>
      <c r="C10" s="24" t="str">
        <f>VLOOKUP(M10,[1]LEDEN!A$1:E$65536,2,FALSE)</f>
        <v>LABIE Dirk</v>
      </c>
      <c r="D10" s="25"/>
      <c r="E10" s="25"/>
      <c r="F10" s="23">
        <v>2</v>
      </c>
      <c r="G10" s="23"/>
      <c r="H10" s="23">
        <v>30</v>
      </c>
      <c r="I10" s="23">
        <v>25</v>
      </c>
      <c r="J10" s="26">
        <f t="shared" si="0"/>
        <v>1.2</v>
      </c>
      <c r="K10" s="23">
        <v>4</v>
      </c>
      <c r="L10" s="44">
        <v>1</v>
      </c>
      <c r="M10">
        <v>4359</v>
      </c>
    </row>
    <row r="11" spans="1:13" ht="15" customHeight="1" x14ac:dyDescent="0.25">
      <c r="B11" s="23">
        <v>3</v>
      </c>
      <c r="C11" s="24" t="str">
        <f>VLOOKUP(M11,[1]LEDEN!A$1:E$65536,2,FALSE)</f>
        <v>LABIE Dirk</v>
      </c>
      <c r="D11" s="25"/>
      <c r="E11" s="25"/>
      <c r="F11" s="23">
        <v>2</v>
      </c>
      <c r="G11" s="23"/>
      <c r="H11" s="23">
        <v>30</v>
      </c>
      <c r="I11" s="23">
        <v>16</v>
      </c>
      <c r="J11" s="26">
        <f>ROUNDDOWN(H11/I11,2)</f>
        <v>1.87</v>
      </c>
      <c r="K11" s="23">
        <v>5</v>
      </c>
      <c r="L11" s="44"/>
      <c r="M11">
        <v>4359</v>
      </c>
    </row>
    <row r="12" spans="1:13" ht="15" customHeight="1" x14ac:dyDescent="0.25">
      <c r="B12" s="23">
        <v>4</v>
      </c>
      <c r="C12" s="24" t="str">
        <f>VLOOKUP(M12,[1]LEDEN!A$1:E$65536,2,FALSE)</f>
        <v>LABIE Dirk</v>
      </c>
      <c r="D12" s="25"/>
      <c r="E12" s="25"/>
      <c r="F12" s="23">
        <v>0</v>
      </c>
      <c r="G12" s="23"/>
      <c r="H12" s="23">
        <v>20</v>
      </c>
      <c r="I12" s="23">
        <v>16</v>
      </c>
      <c r="J12" s="26">
        <f t="shared" si="0"/>
        <v>1.25</v>
      </c>
      <c r="K12" s="23">
        <v>4</v>
      </c>
      <c r="L12" s="44"/>
      <c r="M12">
        <v>4359</v>
      </c>
    </row>
    <row r="13" spans="1:13" ht="15" hidden="1" customHeight="1" x14ac:dyDescent="0.25">
      <c r="B13" s="23">
        <v>4</v>
      </c>
      <c r="C13" s="24" t="e">
        <f>VLOOKUP(M13,[1]LEDEN!A$1:E$65536,2,FALSE)</f>
        <v>#N/A</v>
      </c>
      <c r="D13" s="25"/>
      <c r="E13" s="25"/>
      <c r="F13" s="23"/>
      <c r="G13" s="23"/>
      <c r="H13" s="23"/>
      <c r="I13" s="23"/>
      <c r="J13" s="26" t="e">
        <f t="shared" si="0"/>
        <v>#DIV/0!</v>
      </c>
      <c r="K13" s="23"/>
      <c r="L13" s="44"/>
    </row>
    <row r="14" spans="1:13" ht="15" hidden="1" customHeight="1" x14ac:dyDescent="0.25">
      <c r="B14" s="23">
        <v>5</v>
      </c>
      <c r="C14" s="24" t="e">
        <f>VLOOKUP(M14,[1]LEDEN!A$1:E$65536,2,FALSE)</f>
        <v>#N/A</v>
      </c>
      <c r="D14" s="25"/>
      <c r="E14" s="25"/>
      <c r="F14" s="23"/>
      <c r="G14" s="23"/>
      <c r="H14" s="23"/>
      <c r="I14" s="23"/>
      <c r="J14" s="26" t="e">
        <f t="shared" si="0"/>
        <v>#DIV/0!</v>
      </c>
      <c r="K14" s="23"/>
      <c r="L14" s="44"/>
    </row>
    <row r="15" spans="1:13" ht="15" customHeight="1" x14ac:dyDescent="0.25">
      <c r="A15" s="27"/>
      <c r="B15" s="28"/>
      <c r="C15" s="27"/>
      <c r="D15" s="27"/>
      <c r="E15" s="27" t="s">
        <v>15</v>
      </c>
      <c r="F15" s="29">
        <f>SUM(F9:F14)</f>
        <v>6</v>
      </c>
      <c r="G15" s="29">
        <f>SUM(G9:G14)</f>
        <v>0</v>
      </c>
      <c r="H15" s="29">
        <f>SUM(H9:H14)</f>
        <v>110</v>
      </c>
      <c r="I15" s="29">
        <f>SUM(I9:I14)</f>
        <v>81</v>
      </c>
      <c r="J15" s="30">
        <f t="shared" si="0"/>
        <v>1.35</v>
      </c>
      <c r="K15" s="29">
        <f>MAX(K9:K14)</f>
        <v>8</v>
      </c>
      <c r="L15" s="39"/>
      <c r="M15" s="31"/>
    </row>
    <row r="16" spans="1:13" ht="8.25" customHeight="1" thickBot="1" x14ac:dyDescent="0.3">
      <c r="A16" s="32"/>
      <c r="B16" s="33"/>
      <c r="C16" s="32"/>
      <c r="D16" s="32"/>
      <c r="E16" s="32"/>
      <c r="F16" s="33"/>
      <c r="G16" s="33"/>
      <c r="H16" s="33"/>
      <c r="I16" s="33"/>
      <c r="J16" s="33"/>
      <c r="K16" s="33"/>
      <c r="L16" s="32"/>
    </row>
    <row r="17" spans="1:13" ht="7.5" customHeight="1" x14ac:dyDescent="0.25"/>
    <row r="18" spans="1:13" x14ac:dyDescent="0.25">
      <c r="A18" s="17" t="s">
        <v>7</v>
      </c>
      <c r="B18" s="18" t="str">
        <f>VLOOKUP(L18,[1]LEDEN!A$1:E$65536,2,FALSE)</f>
        <v>LABIE Dirk</v>
      </c>
      <c r="C18" s="17"/>
      <c r="D18" s="17"/>
      <c r="E18" s="17"/>
      <c r="F18" s="41" t="s">
        <v>8</v>
      </c>
      <c r="G18" s="42" t="str">
        <f>VLOOKUP(L18,[1]LEDEN!A$1:E$65536,3,FALSE)</f>
        <v>KOH</v>
      </c>
      <c r="H18" s="42" t="str">
        <f>VLOOKUP(L18,[1]LEDEN!A$1:E$65536,3,FALSE)</f>
        <v>KOH</v>
      </c>
      <c r="I18" s="41"/>
      <c r="J18" s="41"/>
      <c r="K18" s="41"/>
      <c r="L18" s="20">
        <v>4359</v>
      </c>
    </row>
    <row r="19" spans="1:13" ht="6" customHeight="1" x14ac:dyDescent="0.25"/>
    <row r="20" spans="1:13" x14ac:dyDescent="0.25">
      <c r="F20" s="21" t="s">
        <v>9</v>
      </c>
      <c r="G20" s="21" t="s">
        <v>10</v>
      </c>
      <c r="H20" s="21" t="s">
        <v>20</v>
      </c>
      <c r="I20" s="21" t="s">
        <v>11</v>
      </c>
      <c r="J20" s="22" t="s">
        <v>12</v>
      </c>
      <c r="K20" s="21" t="s">
        <v>13</v>
      </c>
      <c r="L20" s="21" t="s">
        <v>14</v>
      </c>
    </row>
    <row r="21" spans="1:13" x14ac:dyDescent="0.25">
      <c r="B21" s="23">
        <v>1</v>
      </c>
      <c r="C21" s="24" t="str">
        <f>VLOOKUP(M21,[1]LEDEN!A$1:E$65536,2,FALSE)</f>
        <v>VAN KERCKHOVE Andre</v>
      </c>
      <c r="D21" s="25"/>
      <c r="E21" s="25"/>
      <c r="F21" s="23">
        <v>0</v>
      </c>
      <c r="G21" s="23"/>
      <c r="H21" s="23">
        <v>18</v>
      </c>
      <c r="I21" s="23">
        <v>24</v>
      </c>
      <c r="J21" s="26">
        <f t="shared" ref="J21:J27" si="1">ROUNDDOWN(H21/I21,2)</f>
        <v>0.75</v>
      </c>
      <c r="K21" s="23">
        <v>6</v>
      </c>
      <c r="L21" s="38"/>
      <c r="M21">
        <v>4389</v>
      </c>
    </row>
    <row r="22" spans="1:13" x14ac:dyDescent="0.25">
      <c r="B22" s="23">
        <v>2</v>
      </c>
      <c r="C22" s="24" t="str">
        <f>VLOOKUP(M22,[1]LEDEN!A$1:E$65536,2,FALSE)</f>
        <v>VAN KERCKHOVE Andre</v>
      </c>
      <c r="D22" s="25"/>
      <c r="E22" s="25"/>
      <c r="F22" s="23">
        <v>0</v>
      </c>
      <c r="G22" s="23"/>
      <c r="H22" s="23">
        <v>27</v>
      </c>
      <c r="I22" s="23">
        <v>25</v>
      </c>
      <c r="J22" s="26">
        <f t="shared" si="1"/>
        <v>1.08</v>
      </c>
      <c r="K22" s="23">
        <v>6</v>
      </c>
      <c r="L22" s="44">
        <v>2</v>
      </c>
      <c r="M22">
        <v>4389</v>
      </c>
    </row>
    <row r="23" spans="1:13" x14ac:dyDescent="0.25">
      <c r="B23" s="23">
        <v>3</v>
      </c>
      <c r="C23" s="24" t="str">
        <f>VLOOKUP(M23,[1]LEDEN!A$1:E$65536,2,FALSE)</f>
        <v>VAN KERCKHOVE Andre</v>
      </c>
      <c r="D23" s="25"/>
      <c r="E23" s="25"/>
      <c r="F23" s="23">
        <v>0</v>
      </c>
      <c r="G23" s="23"/>
      <c r="H23" s="23">
        <v>19</v>
      </c>
      <c r="I23" s="23">
        <v>16</v>
      </c>
      <c r="J23" s="26">
        <f>ROUNDDOWN(H23/I23,2)</f>
        <v>1.18</v>
      </c>
      <c r="K23" s="23">
        <v>6</v>
      </c>
      <c r="L23" s="44"/>
      <c r="M23">
        <v>4389</v>
      </c>
    </row>
    <row r="24" spans="1:13" x14ac:dyDescent="0.25">
      <c r="B24" s="23">
        <v>4</v>
      </c>
      <c r="C24" s="24" t="str">
        <f>VLOOKUP(M24,[1]LEDEN!A$1:E$65536,2,FALSE)</f>
        <v>VAN KERCKHOVE Andre</v>
      </c>
      <c r="D24" s="25"/>
      <c r="E24" s="25"/>
      <c r="F24" s="23">
        <v>2</v>
      </c>
      <c r="G24" s="23"/>
      <c r="H24" s="23">
        <v>30</v>
      </c>
      <c r="I24" s="23">
        <v>16</v>
      </c>
      <c r="J24" s="26">
        <f t="shared" si="1"/>
        <v>1.87</v>
      </c>
      <c r="K24" s="23">
        <v>6</v>
      </c>
      <c r="L24" s="44"/>
      <c r="M24">
        <v>4389</v>
      </c>
    </row>
    <row r="25" spans="1:13" hidden="1" x14ac:dyDescent="0.25">
      <c r="B25" s="23"/>
      <c r="C25" s="24" t="e">
        <f>VLOOKUP(M25,[1]LEDEN!A$1:E$65536,2,FALSE)</f>
        <v>#N/A</v>
      </c>
      <c r="D25" s="25"/>
      <c r="E25" s="25"/>
      <c r="F25" s="23"/>
      <c r="G25" s="23"/>
      <c r="H25" s="23"/>
      <c r="I25" s="23"/>
      <c r="J25" s="26" t="e">
        <f t="shared" si="1"/>
        <v>#DIV/0!</v>
      </c>
      <c r="K25" s="23"/>
      <c r="L25" s="44"/>
    </row>
    <row r="26" spans="1:13" hidden="1" x14ac:dyDescent="0.25">
      <c r="B26" s="23"/>
      <c r="C26" s="24" t="e">
        <f>VLOOKUP(M26,[1]LEDEN!A$1:E$65536,2,FALSE)</f>
        <v>#N/A</v>
      </c>
      <c r="D26" s="25"/>
      <c r="E26" s="25"/>
      <c r="F26" s="23"/>
      <c r="G26" s="23"/>
      <c r="H26" s="23"/>
      <c r="I26" s="23"/>
      <c r="J26" s="26" t="e">
        <f t="shared" si="1"/>
        <v>#DIV/0!</v>
      </c>
      <c r="K26" s="23"/>
      <c r="L26" s="44"/>
    </row>
    <row r="27" spans="1:13" x14ac:dyDescent="0.25">
      <c r="A27" s="27"/>
      <c r="B27" s="28"/>
      <c r="C27" s="27"/>
      <c r="D27" s="27"/>
      <c r="E27" s="27" t="s">
        <v>15</v>
      </c>
      <c r="F27" s="29">
        <f>SUM(F21:F26)</f>
        <v>2</v>
      </c>
      <c r="G27" s="29">
        <f>SUM(G21:G26)</f>
        <v>0</v>
      </c>
      <c r="H27" s="29">
        <f>SUM(H21:H26)</f>
        <v>94</v>
      </c>
      <c r="I27" s="29">
        <f>SUM(I21:I26)</f>
        <v>81</v>
      </c>
      <c r="J27" s="30">
        <f t="shared" si="1"/>
        <v>1.1599999999999999</v>
      </c>
      <c r="K27" s="29">
        <f>MAX(K21:K26)</f>
        <v>6</v>
      </c>
      <c r="L27" s="39"/>
    </row>
    <row r="28" spans="1:13" ht="7.5" customHeight="1" thickBot="1" x14ac:dyDescent="0.3">
      <c r="A28" s="32"/>
      <c r="B28" s="33"/>
      <c r="C28" s="32"/>
      <c r="D28" s="32"/>
      <c r="E28" s="32"/>
      <c r="F28" s="33"/>
      <c r="G28" s="33"/>
      <c r="H28" s="33"/>
      <c r="I28" s="33"/>
      <c r="J28" s="33"/>
      <c r="K28" s="33"/>
      <c r="L28" s="32"/>
    </row>
    <row r="29" spans="1:13" ht="3.75" customHeight="1" x14ac:dyDescent="0.25"/>
    <row r="30" spans="1:13" x14ac:dyDescent="0.25">
      <c r="A30" s="17" t="s">
        <v>7</v>
      </c>
      <c r="B30" s="18" t="str">
        <f>VLOOKUP(L30,[1]LEDEN!A$1:E$65536,2,FALSE)</f>
        <v>MERTENS Eddy</v>
      </c>
      <c r="C30" s="17"/>
      <c r="D30" s="17"/>
      <c r="E30" s="17"/>
      <c r="F30" s="41" t="s">
        <v>8</v>
      </c>
      <c r="G30" s="42" t="str">
        <f>VLOOKUP(L30,[1]LEDEN!A$1:E$65536,3,FALSE)</f>
        <v>KOH</v>
      </c>
      <c r="H30" s="42" t="str">
        <f>VLOOKUP(L30,[1]LEDEN!A$1:E$65536,3,FALSE)</f>
        <v>KOH</v>
      </c>
      <c r="I30" s="41"/>
      <c r="J30" s="41"/>
      <c r="K30" s="41"/>
      <c r="L30" s="20">
        <v>2061</v>
      </c>
    </row>
    <row r="31" spans="1:13" ht="7.5" customHeight="1" x14ac:dyDescent="0.25"/>
    <row r="32" spans="1:13" x14ac:dyDescent="0.25">
      <c r="F32" s="21" t="s">
        <v>9</v>
      </c>
      <c r="G32" s="21" t="s">
        <v>10</v>
      </c>
      <c r="H32" s="21" t="s">
        <v>20</v>
      </c>
      <c r="I32" s="21" t="s">
        <v>11</v>
      </c>
      <c r="J32" s="22" t="s">
        <v>12</v>
      </c>
      <c r="K32" s="21" t="s">
        <v>13</v>
      </c>
      <c r="L32" s="21" t="s">
        <v>14</v>
      </c>
    </row>
    <row r="33" spans="1:12" x14ac:dyDescent="0.25">
      <c r="B33" s="23">
        <v>1</v>
      </c>
      <c r="C33" s="24" t="e">
        <f>VLOOKUP(M33,[1]LEDEN!A$1:E$65536,2,FALSE)</f>
        <v>#N/A</v>
      </c>
      <c r="D33" s="25"/>
      <c r="E33" s="25"/>
      <c r="F33" s="23"/>
      <c r="G33" s="23"/>
      <c r="H33" s="23"/>
      <c r="I33" s="23"/>
      <c r="J33" s="26" t="e">
        <f t="shared" ref="J33:J38" si="2">ROUNDDOWN(H33/I33,2)</f>
        <v>#DIV/0!</v>
      </c>
      <c r="K33" s="23"/>
      <c r="L33" s="38"/>
    </row>
    <row r="34" spans="1:12" x14ac:dyDescent="0.25">
      <c r="B34" s="23">
        <v>2</v>
      </c>
      <c r="C34" s="24" t="e">
        <f ca="1">VERT.ZOEKEM(M34,[2]LEDEM!A$1:E$65536,2,OMWAAR)</f>
        <v>#NAME?</v>
      </c>
      <c r="D34" s="25"/>
      <c r="E34" s="25"/>
      <c r="F34" s="23"/>
      <c r="G34" s="23"/>
      <c r="H34" s="23"/>
      <c r="I34" s="23"/>
      <c r="J34" s="26" t="e">
        <f t="shared" si="2"/>
        <v>#DIV/0!</v>
      </c>
      <c r="K34" s="23"/>
      <c r="L34" s="48" t="s">
        <v>21</v>
      </c>
    </row>
    <row r="35" spans="1:12" x14ac:dyDescent="0.25">
      <c r="B35" s="23">
        <v>3</v>
      </c>
      <c r="C35" s="24" t="e">
        <f ca="1">VERT.ZOEKEM(M35,[2]LEDEM!A$1:E$65536,2,OMWAAR)</f>
        <v>#NAME?</v>
      </c>
      <c r="D35" s="25"/>
      <c r="E35" s="25"/>
      <c r="F35" s="23"/>
      <c r="G35" s="23"/>
      <c r="H35" s="23"/>
      <c r="I35" s="23"/>
      <c r="J35" s="26" t="e">
        <f t="shared" si="2"/>
        <v>#DIV/0!</v>
      </c>
      <c r="K35" s="23"/>
      <c r="L35" s="48"/>
    </row>
    <row r="36" spans="1:12" hidden="1" x14ac:dyDescent="0.25">
      <c r="B36" s="23">
        <v>4</v>
      </c>
      <c r="C36" s="24" t="e">
        <f ca="1">VERT.ZOEKEM(M36,[2]LEDEM!A$1:E$65536,2,OMWAAR)</f>
        <v>#NAME?</v>
      </c>
      <c r="D36" s="25"/>
      <c r="E36" s="25"/>
      <c r="F36" s="23"/>
      <c r="G36" s="23"/>
      <c r="H36" s="23"/>
      <c r="I36" s="23"/>
      <c r="J36" s="26" t="e">
        <f t="shared" si="2"/>
        <v>#DIV/0!</v>
      </c>
      <c r="K36" s="23"/>
      <c r="L36" s="48"/>
    </row>
    <row r="37" spans="1:12" hidden="1" x14ac:dyDescent="0.25">
      <c r="B37" s="23">
        <v>5</v>
      </c>
      <c r="C37" s="24" t="e">
        <f ca="1">VERT.ZOEKEM(M37,[2]LEDEM!A$1:E$65536,2,OMWAAR)</f>
        <v>#NAME?</v>
      </c>
      <c r="D37" s="25"/>
      <c r="E37" s="25"/>
      <c r="F37" s="23"/>
      <c r="G37" s="23"/>
      <c r="H37" s="23"/>
      <c r="I37" s="23"/>
      <c r="J37" s="26" t="e">
        <f t="shared" si="2"/>
        <v>#DIV/0!</v>
      </c>
      <c r="K37" s="23"/>
      <c r="L37" s="48"/>
    </row>
    <row r="38" spans="1:12" x14ac:dyDescent="0.25">
      <c r="A38" s="27"/>
      <c r="B38" s="28"/>
      <c r="C38" s="27"/>
      <c r="D38" s="27"/>
      <c r="E38" s="27" t="s">
        <v>15</v>
      </c>
      <c r="F38" s="29">
        <f>SUM(F33:F37)</f>
        <v>0</v>
      </c>
      <c r="G38" s="29">
        <f>SUM(G33:G37)</f>
        <v>0</v>
      </c>
      <c r="H38" s="29">
        <f>SUM(H33:H37)</f>
        <v>0</v>
      </c>
      <c r="I38" s="29">
        <f>SUM(I33:I37)</f>
        <v>0</v>
      </c>
      <c r="J38" s="30" t="e">
        <f t="shared" si="2"/>
        <v>#DIV/0!</v>
      </c>
      <c r="K38" s="29">
        <f>MAX(K33:K37)</f>
        <v>0</v>
      </c>
      <c r="L38" s="39"/>
    </row>
    <row r="39" spans="1:12" ht="6.75" customHeight="1" thickBot="1" x14ac:dyDescent="0.3">
      <c r="A39" s="32"/>
      <c r="B39" s="33"/>
      <c r="C39" s="32"/>
      <c r="D39" s="32"/>
      <c r="E39" s="32"/>
      <c r="F39" s="33"/>
      <c r="G39" s="33"/>
      <c r="H39" s="33"/>
      <c r="I39" s="33"/>
      <c r="J39" s="33"/>
      <c r="K39" s="33"/>
      <c r="L39" s="32"/>
    </row>
    <row r="40" spans="1:12" ht="6" customHeight="1" x14ac:dyDescent="0.25"/>
    <row r="42" spans="1:12" x14ac:dyDescent="0.25">
      <c r="B42" s="34" t="s">
        <v>16</v>
      </c>
      <c r="C42" s="35"/>
      <c r="D42" s="35"/>
      <c r="E42" s="35"/>
      <c r="K42"/>
    </row>
    <row r="43" spans="1:12" x14ac:dyDescent="0.25">
      <c r="B43"/>
      <c r="E43" s="16"/>
      <c r="K43"/>
    </row>
    <row r="44" spans="1:12" x14ac:dyDescent="0.25">
      <c r="B44"/>
      <c r="F44"/>
      <c r="G44"/>
      <c r="H44"/>
      <c r="I44"/>
      <c r="J44"/>
      <c r="K44"/>
    </row>
    <row r="45" spans="1:12" x14ac:dyDescent="0.25">
      <c r="B45"/>
      <c r="F45"/>
      <c r="G45"/>
      <c r="H45"/>
      <c r="I45"/>
      <c r="J45"/>
      <c r="K45"/>
    </row>
    <row r="46" spans="1:12" ht="15.75" x14ac:dyDescent="0.25">
      <c r="B46" s="36" t="s">
        <v>23</v>
      </c>
      <c r="C46" s="36"/>
      <c r="D46" s="36"/>
      <c r="E46" s="36"/>
      <c r="F46" s="36"/>
      <c r="G46" s="36"/>
      <c r="H46" s="36"/>
      <c r="I46" s="36"/>
      <c r="J46" s="37"/>
      <c r="K46"/>
    </row>
    <row r="47" spans="1:12" ht="15.75" x14ac:dyDescent="0.25">
      <c r="B47" s="36" t="s">
        <v>24</v>
      </c>
      <c r="C47" s="36"/>
      <c r="D47" s="36"/>
      <c r="E47" s="36"/>
      <c r="F47" s="36"/>
      <c r="G47" s="36"/>
      <c r="H47" s="36"/>
      <c r="I47" s="36"/>
      <c r="J47" s="37"/>
      <c r="K47"/>
    </row>
  </sheetData>
  <mergeCells count="6">
    <mergeCell ref="L34:L37"/>
    <mergeCell ref="C3:D3"/>
    <mergeCell ref="F3:I3"/>
    <mergeCell ref="K3:M3"/>
    <mergeCell ref="L10:L14"/>
    <mergeCell ref="L22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4°BAND MB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2012-01-24T15:06:11Z</dcterms:modified>
</cp:coreProperties>
</file>