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7" i="1" l="1"/>
  <c r="C36" i="1"/>
  <c r="G30" i="1"/>
  <c r="B30" i="1"/>
  <c r="K27" i="1"/>
  <c r="I27" i="1"/>
  <c r="G27" i="1"/>
  <c r="F27" i="1"/>
  <c r="H26" i="1"/>
  <c r="J26" i="1" s="1"/>
  <c r="C26" i="1"/>
  <c r="H25" i="1"/>
  <c r="J25" i="1" s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C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15" i="1" l="1"/>
  <c r="J15" i="1" s="1"/>
  <c r="J14" i="1"/>
  <c r="H27" i="1"/>
  <c r="J27" i="1" s="1"/>
</calcChain>
</file>

<file path=xl/sharedStrings.xml><?xml version="1.0" encoding="utf-8"?>
<sst xmlns="http://schemas.openxmlformats.org/spreadsheetml/2006/main" count="47" uniqueCount="28">
  <si>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</si>
  <si>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</si>
  <si>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</si>
  <si>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</si>
  <si>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DRIEBANDEN</t>
  </si>
  <si>
    <t xml:space="preserve">        KLEIN</t>
  </si>
  <si>
    <t>datum:</t>
  </si>
  <si>
    <t>2 &amp;3/feb/2013</t>
  </si>
  <si>
    <t>Lokaal:</t>
  </si>
  <si>
    <t>KBC STER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</si>
  <si>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</si>
  <si>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</si>
  <si>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</si>
  <si>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</si>
  <si>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</si>
  <si>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</si>
  <si>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</si>
  <si>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</si>
  <si>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</si>
  <si>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</si>
  <si>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OG</t>
  </si>
  <si>
    <t>Totaal</t>
  </si>
  <si>
    <t>VFF</t>
  </si>
  <si>
    <t>wegens</t>
  </si>
  <si>
    <t>ziekte</t>
  </si>
  <si>
    <t>Wedstrijdleiding: Rudi Van laethem</t>
  </si>
  <si>
    <r>
      <t xml:space="preserve">VANDENHENDE John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</si>
  <si>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(KBC Ons Huis).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</si>
</sst>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1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16" fillId="0" borderId="0" xfId="0" applyNumberFormat="1" applyFont="1" applyAlignment="1"/>
    <xf numFmtId="49" fontId="3" fillId="0" borderId="0" xfId="0" applyNumberFormat="1" applyFont="1" applyAlignment="1"/>
    <xf numFmtId="49" fontId="17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4" fillId="0" borderId="0" xfId="0" applyNumberFormat="1" applyFont="1" applyAlignment="1">
      <alignment horizontal="left"/>
    </xf>
    <xf numFmtId="49" fontId="18" fillId="0" borderId="0" xfId="0" applyNumberFormat="1" applyFont="1"/>
    <xf numFmtId="49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50</xdr:row>
      <xdr:rowOff>28575</xdr:rowOff>
    </xdr:from>
    <xdr:to>
      <xdr:col>12</xdr:col>
      <xdr:colOff>184150</xdr:colOff>
      <xdr:row>53</xdr:row>
      <xdr:rowOff>133350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71532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driebanden KB-  8 februari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I49" sqref="I49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VANDENHENDE John</v>
      </c>
      <c r="C6" s="22"/>
      <c r="D6" s="22"/>
      <c r="E6" s="22"/>
      <c r="F6" s="24" t="s">
        <v>13</v>
      </c>
      <c r="G6" s="25" t="str">
        <f>VLOOKUP(L6,[1]LEDEN!A$1:E$65536,3,FALSE)</f>
        <v>KOH</v>
      </c>
      <c r="H6" s="25"/>
      <c r="I6" s="24"/>
      <c r="J6" s="24"/>
      <c r="K6" s="24"/>
      <c r="L6" s="26">
        <v>8871</v>
      </c>
    </row>
    <row r="7" spans="1:14" ht="6" customHeight="1" x14ac:dyDescent="0.25"/>
    <row r="8" spans="1:14" x14ac:dyDescent="0.25">
      <c r="F8" s="27" t="s">
        <v>14</v>
      </c>
      <c r="G8" s="27" t="s">
        <v>15</v>
      </c>
      <c r="H8" s="27">
        <v>2.2999999999999998</v>
      </c>
      <c r="I8" s="27" t="s">
        <v>16</v>
      </c>
      <c r="J8" s="28" t="s">
        <v>17</v>
      </c>
      <c r="K8" s="27" t="s">
        <v>18</v>
      </c>
      <c r="L8" s="27" t="s">
        <v>19</v>
      </c>
    </row>
    <row r="9" spans="1:14" ht="15" customHeight="1" x14ac:dyDescent="0.25">
      <c r="B9" s="29">
        <v>1</v>
      </c>
      <c r="C9" s="30" t="str">
        <f>VLOOKUP(N9,[1]LEDEN!A$1:E$65536,2,FALSE)</f>
        <v>DE BREMAEKER Eric</v>
      </c>
      <c r="D9" s="31"/>
      <c r="E9" s="31"/>
      <c r="F9" s="29">
        <v>0</v>
      </c>
      <c r="G9" s="29"/>
      <c r="H9" s="29">
        <v>13</v>
      </c>
      <c r="I9" s="29">
        <v>50</v>
      </c>
      <c r="J9" s="32">
        <f t="shared" ref="J9:J15" si="0">ROUNDDOWN(H9/I9,3)</f>
        <v>0.26</v>
      </c>
      <c r="K9" s="29">
        <v>2</v>
      </c>
      <c r="L9" s="33"/>
      <c r="N9">
        <v>7804</v>
      </c>
    </row>
    <row r="10" spans="1:14" ht="15" customHeight="1" x14ac:dyDescent="0.25">
      <c r="B10" s="29">
        <v>2</v>
      </c>
      <c r="C10" s="30" t="str">
        <f>VLOOKUP(N10,[1]LEDEN!A$1:E$65536,2,FALSE)</f>
        <v>DE BREMAEKER Eric</v>
      </c>
      <c r="D10" s="31"/>
      <c r="E10" s="31"/>
      <c r="F10" s="29">
        <v>2</v>
      </c>
      <c r="G10" s="29"/>
      <c r="H10" s="29">
        <v>18</v>
      </c>
      <c r="I10" s="29">
        <v>28</v>
      </c>
      <c r="J10" s="32">
        <f t="shared" si="0"/>
        <v>0.64200000000000002</v>
      </c>
      <c r="K10" s="29">
        <v>2</v>
      </c>
      <c r="L10" s="34">
        <v>1</v>
      </c>
      <c r="N10">
        <v>7804</v>
      </c>
    </row>
    <row r="11" spans="1:14" ht="15" customHeight="1" x14ac:dyDescent="0.25">
      <c r="B11" s="29">
        <v>3</v>
      </c>
      <c r="C11" s="30" t="str">
        <f>VLOOKUP(N11,[1]LEDEN!A$1:E$65536,2,FALSE)</f>
        <v>DE BREMAEKER Eric</v>
      </c>
      <c r="D11" s="31"/>
      <c r="E11" s="31"/>
      <c r="F11" s="29">
        <v>0</v>
      </c>
      <c r="G11" s="29"/>
      <c r="H11" s="29">
        <v>13</v>
      </c>
      <c r="I11" s="29">
        <v>54</v>
      </c>
      <c r="J11" s="32">
        <f t="shared" si="0"/>
        <v>0.24</v>
      </c>
      <c r="K11" s="29">
        <v>3</v>
      </c>
      <c r="L11" s="34"/>
      <c r="N11">
        <v>7804</v>
      </c>
    </row>
    <row r="12" spans="1:14" ht="15" customHeight="1" x14ac:dyDescent="0.25">
      <c r="B12" s="29">
        <v>4</v>
      </c>
      <c r="C12" s="30" t="str">
        <f>VLOOKUP(N12,[1]LEDEN!A$1:E$65536,2,FALSE)</f>
        <v>DE BREMAEKER Eric</v>
      </c>
      <c r="D12" s="31"/>
      <c r="E12" s="31"/>
      <c r="F12" s="29">
        <v>2</v>
      </c>
      <c r="G12" s="29"/>
      <c r="H12" s="29">
        <v>18</v>
      </c>
      <c r="I12" s="29">
        <v>63</v>
      </c>
      <c r="J12" s="32">
        <f t="shared" si="0"/>
        <v>0.28499999999999998</v>
      </c>
      <c r="K12" s="29">
        <v>4</v>
      </c>
      <c r="L12" s="34"/>
      <c r="N12">
        <v>7804</v>
      </c>
    </row>
    <row r="13" spans="1:14" ht="15" hidden="1" customHeight="1" x14ac:dyDescent="0.25">
      <c r="B13" s="29">
        <v>4</v>
      </c>
      <c r="C13" s="30" t="e">
        <f>VLOOKUP(N13,[1]LEDEN!A$1:E$65536,2,FALSE)</f>
        <v>#N/A</v>
      </c>
      <c r="D13" s="31"/>
      <c r="E13" s="31"/>
      <c r="F13" s="29"/>
      <c r="G13" s="29"/>
      <c r="H13" s="29">
        <f>G13*0.9082</f>
        <v>0</v>
      </c>
      <c r="I13" s="29"/>
      <c r="J13" s="32" t="e">
        <f t="shared" si="0"/>
        <v>#DIV/0!</v>
      </c>
      <c r="K13" s="29"/>
      <c r="L13" s="34"/>
    </row>
    <row r="14" spans="1:14" ht="15" hidden="1" customHeight="1" x14ac:dyDescent="0.25">
      <c r="B14" s="29">
        <v>5</v>
      </c>
      <c r="C14" s="30" t="e">
        <f>VLOOKUP(N14,[1]LEDEN!A$1:E$65536,2,FALSE)</f>
        <v>#N/A</v>
      </c>
      <c r="D14" s="31"/>
      <c r="E14" s="31"/>
      <c r="F14" s="29"/>
      <c r="G14" s="29"/>
      <c r="H14" s="29">
        <f>G14*0.9082</f>
        <v>0</v>
      </c>
      <c r="I14" s="29"/>
      <c r="J14" s="32" t="e">
        <f t="shared" si="0"/>
        <v>#DIV/0!</v>
      </c>
      <c r="K14" s="29"/>
      <c r="L14" s="34"/>
    </row>
    <row r="15" spans="1:14" ht="15" customHeight="1" x14ac:dyDescent="0.25">
      <c r="A15" s="35"/>
      <c r="B15" s="36"/>
      <c r="C15" s="37" t="s">
        <v>20</v>
      </c>
      <c r="D15" s="35"/>
      <c r="E15" s="35" t="s">
        <v>21</v>
      </c>
      <c r="F15" s="38">
        <f>SUM(F9:F14)</f>
        <v>4</v>
      </c>
      <c r="G15" s="38">
        <f>SUM(G9:G14)</f>
        <v>0</v>
      </c>
      <c r="H15" s="38">
        <f>SUM(H9:H14)</f>
        <v>62</v>
      </c>
      <c r="I15" s="38">
        <f>SUM(I9:I14)</f>
        <v>195</v>
      </c>
      <c r="J15" s="39">
        <f t="shared" si="0"/>
        <v>0.317</v>
      </c>
      <c r="K15" s="38">
        <f>MAX(K9:K14)</f>
        <v>4</v>
      </c>
      <c r="L15" s="40"/>
      <c r="M15" s="41"/>
    </row>
    <row r="16" spans="1:14" ht="8.25" customHeight="1" thickBot="1" x14ac:dyDescent="0.3">
      <c r="A16" s="42"/>
      <c r="B16" s="43"/>
      <c r="C16" s="42"/>
      <c r="D16" s="42"/>
      <c r="E16" s="42"/>
      <c r="F16" s="43"/>
      <c r="G16" s="43"/>
      <c r="H16" s="43"/>
      <c r="I16" s="43"/>
      <c r="J16" s="43"/>
      <c r="K16" s="43"/>
      <c r="L16" s="42"/>
    </row>
    <row r="17" spans="1:14" ht="7.5" customHeight="1" x14ac:dyDescent="0.25"/>
    <row r="18" spans="1:14" x14ac:dyDescent="0.25">
      <c r="A18" s="22" t="s">
        <v>12</v>
      </c>
      <c r="B18" s="23" t="str">
        <f>VLOOKUP(L18,[1]LEDEN!A$1:E$65536,2,FALSE)</f>
        <v>DE BREMAEKER Eric</v>
      </c>
      <c r="C18" s="22"/>
      <c r="D18" s="22"/>
      <c r="E18" s="22"/>
      <c r="F18" s="24" t="s">
        <v>13</v>
      </c>
      <c r="G18" s="25" t="str">
        <f>VLOOKUP(L18,[1]LEDEN!A$1:E$65536,3,FALSE)</f>
        <v>STER</v>
      </c>
      <c r="H18" s="25"/>
      <c r="I18" s="24"/>
      <c r="J18" s="24"/>
      <c r="K18" s="24"/>
      <c r="L18" s="26">
        <v>7804</v>
      </c>
    </row>
    <row r="19" spans="1:14" ht="6" customHeight="1" x14ac:dyDescent="0.25"/>
    <row r="20" spans="1:14" x14ac:dyDescent="0.25">
      <c r="F20" s="27" t="s">
        <v>14</v>
      </c>
      <c r="G20" s="27" t="s">
        <v>15</v>
      </c>
      <c r="H20" s="27">
        <v>2.2999999999999998</v>
      </c>
      <c r="I20" s="27" t="s">
        <v>16</v>
      </c>
      <c r="J20" s="28" t="s">
        <v>17</v>
      </c>
      <c r="K20" s="27" t="s">
        <v>18</v>
      </c>
      <c r="L20" s="27" t="s">
        <v>19</v>
      </c>
    </row>
    <row r="21" spans="1:14" x14ac:dyDescent="0.25">
      <c r="B21" s="29">
        <v>1</v>
      </c>
      <c r="C21" s="30" t="str">
        <f>VLOOKUP(N21,[1]LEDEN!A$1:E$65536,2,FALSE)</f>
        <v>VANDENHENDE John</v>
      </c>
      <c r="D21" s="31"/>
      <c r="E21" s="31"/>
      <c r="F21" s="29">
        <v>2</v>
      </c>
      <c r="G21" s="29"/>
      <c r="H21" s="29">
        <v>18</v>
      </c>
      <c r="I21" s="29">
        <v>50</v>
      </c>
      <c r="J21" s="32">
        <f t="shared" ref="J21:J27" si="1">ROUNDDOWN(H21/I21,3)</f>
        <v>0.36</v>
      </c>
      <c r="K21" s="29">
        <v>3</v>
      </c>
      <c r="L21" s="33"/>
      <c r="N21">
        <v>8871</v>
      </c>
    </row>
    <row r="22" spans="1:14" x14ac:dyDescent="0.25">
      <c r="B22" s="29">
        <v>2</v>
      </c>
      <c r="C22" s="30" t="str">
        <f>VLOOKUP(N22,[1]LEDEN!A$1:E$65536,2,FALSE)</f>
        <v>VANDENHENDE John</v>
      </c>
      <c r="D22" s="31"/>
      <c r="E22" s="31"/>
      <c r="F22" s="29">
        <v>0</v>
      </c>
      <c r="G22" s="29"/>
      <c r="H22" s="29">
        <v>7</v>
      </c>
      <c r="I22" s="29">
        <v>28</v>
      </c>
      <c r="J22" s="32">
        <f t="shared" si="1"/>
        <v>0.25</v>
      </c>
      <c r="K22" s="29">
        <v>1</v>
      </c>
      <c r="L22" s="34">
        <v>2</v>
      </c>
      <c r="N22">
        <v>8871</v>
      </c>
    </row>
    <row r="23" spans="1:14" x14ac:dyDescent="0.25">
      <c r="B23" s="29">
        <v>3</v>
      </c>
      <c r="C23" s="30" t="str">
        <f>VLOOKUP(N23,[1]LEDEN!A$1:E$65536,2,FALSE)</f>
        <v>VANDENHENDE John</v>
      </c>
      <c r="D23" s="31"/>
      <c r="E23" s="31"/>
      <c r="F23" s="29">
        <v>2</v>
      </c>
      <c r="G23" s="29"/>
      <c r="H23" s="29">
        <v>18</v>
      </c>
      <c r="I23" s="29">
        <v>54</v>
      </c>
      <c r="J23" s="32">
        <f t="shared" si="1"/>
        <v>0.33300000000000002</v>
      </c>
      <c r="K23" s="29">
        <v>2</v>
      </c>
      <c r="L23" s="34"/>
      <c r="N23">
        <v>8871</v>
      </c>
    </row>
    <row r="24" spans="1:14" x14ac:dyDescent="0.25">
      <c r="B24" s="29">
        <v>4</v>
      </c>
      <c r="C24" s="30" t="str">
        <f>VLOOKUP(N24,[1]LEDEN!A$1:E$65536,2,FALSE)</f>
        <v>VANDENHENDE John</v>
      </c>
      <c r="D24" s="31"/>
      <c r="E24" s="31"/>
      <c r="F24" s="29">
        <v>0</v>
      </c>
      <c r="G24" s="29"/>
      <c r="H24" s="29">
        <v>16</v>
      </c>
      <c r="I24" s="29">
        <v>63</v>
      </c>
      <c r="J24" s="32">
        <f t="shared" si="1"/>
        <v>0.253</v>
      </c>
      <c r="K24" s="29">
        <v>2</v>
      </c>
      <c r="L24" s="34"/>
      <c r="N24">
        <v>8871</v>
      </c>
    </row>
    <row r="25" spans="1:14" hidden="1" x14ac:dyDescent="0.25">
      <c r="B25" s="29"/>
      <c r="C25" s="30" t="e">
        <f>VLOOKUP(N25,[1]LEDEN!A$1:E$65536,2,FALSE)</f>
        <v>#N/A</v>
      </c>
      <c r="D25" s="31"/>
      <c r="E25" s="31"/>
      <c r="F25" s="29"/>
      <c r="G25" s="29"/>
      <c r="H25" s="29">
        <f>G25*0.9082</f>
        <v>0</v>
      </c>
      <c r="I25" s="29"/>
      <c r="J25" s="32" t="e">
        <f t="shared" si="1"/>
        <v>#DIV/0!</v>
      </c>
      <c r="K25" s="29"/>
      <c r="L25" s="34"/>
    </row>
    <row r="26" spans="1:14" hidden="1" x14ac:dyDescent="0.25">
      <c r="B26" s="29"/>
      <c r="C26" s="30" t="e">
        <f>VLOOKUP(N26,[1]LEDEN!A$1:E$65536,2,FALSE)</f>
        <v>#N/A</v>
      </c>
      <c r="D26" s="31"/>
      <c r="E26" s="31"/>
      <c r="F26" s="29"/>
      <c r="G26" s="29"/>
      <c r="H26" s="29">
        <f>G26*0.9082</f>
        <v>0</v>
      </c>
      <c r="I26" s="29"/>
      <c r="J26" s="32" t="e">
        <f t="shared" si="1"/>
        <v>#DIV/0!</v>
      </c>
      <c r="K26" s="29"/>
      <c r="L26" s="34"/>
    </row>
    <row r="27" spans="1:14" x14ac:dyDescent="0.25">
      <c r="A27" s="35"/>
      <c r="B27" s="36"/>
      <c r="C27" s="37" t="s">
        <v>20</v>
      </c>
      <c r="D27" s="35"/>
      <c r="E27" s="35" t="s">
        <v>21</v>
      </c>
      <c r="F27" s="38">
        <f>SUM(F21:F26)</f>
        <v>4</v>
      </c>
      <c r="G27" s="38">
        <f>SUM(G21:G26)</f>
        <v>0</v>
      </c>
      <c r="H27" s="38">
        <f>SUM(H21:H26)</f>
        <v>59</v>
      </c>
      <c r="I27" s="38">
        <f>SUM(I21:I26)</f>
        <v>195</v>
      </c>
      <c r="J27" s="39">
        <f t="shared" si="1"/>
        <v>0.30199999999999999</v>
      </c>
      <c r="K27" s="38">
        <f>MAX(K21:K26)</f>
        <v>3</v>
      </c>
      <c r="L27" s="40"/>
    </row>
    <row r="28" spans="1:14" ht="7.5" customHeight="1" thickBot="1" x14ac:dyDescent="0.3">
      <c r="A28" s="42"/>
      <c r="B28" s="43"/>
      <c r="C28" s="42"/>
      <c r="D28" s="42"/>
      <c r="E28" s="42"/>
      <c r="F28" s="43"/>
      <c r="G28" s="43"/>
      <c r="H28" s="43"/>
      <c r="I28" s="43"/>
      <c r="J28" s="43"/>
      <c r="K28" s="43"/>
      <c r="L28" s="42"/>
    </row>
    <row r="29" spans="1:14" ht="3.75" customHeight="1" x14ac:dyDescent="0.25"/>
    <row r="30" spans="1:14" x14ac:dyDescent="0.25">
      <c r="A30" s="22" t="s">
        <v>12</v>
      </c>
      <c r="B30" s="23" t="str">
        <f>VLOOKUP(L30,[1]LEDEN!A$1:E$65536,2,FALSE)</f>
        <v>DE SCHRIJVER François</v>
      </c>
      <c r="C30" s="22"/>
      <c r="D30" s="22"/>
      <c r="E30" s="22"/>
      <c r="F30" s="24" t="s">
        <v>13</v>
      </c>
      <c r="G30" s="25" t="str">
        <f>VLOOKUP(L30,[1]LEDEN!A$1:E$65536,3,FALSE)</f>
        <v>STER</v>
      </c>
      <c r="H30" s="25"/>
      <c r="I30" s="24"/>
      <c r="J30" s="24"/>
      <c r="K30" s="24"/>
      <c r="L30" s="26">
        <v>8752</v>
      </c>
    </row>
    <row r="31" spans="1:14" ht="7.5" customHeight="1" x14ac:dyDescent="0.25"/>
    <row r="32" spans="1:14" x14ac:dyDescent="0.25">
      <c r="F32" s="27" t="s">
        <v>14</v>
      </c>
      <c r="G32" s="27" t="s">
        <v>15</v>
      </c>
      <c r="H32" s="27">
        <v>2.2999999999999998</v>
      </c>
      <c r="I32" s="27" t="s">
        <v>16</v>
      </c>
      <c r="J32" s="28" t="s">
        <v>17</v>
      </c>
      <c r="K32" s="27" t="s">
        <v>18</v>
      </c>
      <c r="L32" s="27" t="s">
        <v>19</v>
      </c>
    </row>
    <row r="33" spans="1:13" ht="15" customHeight="1" x14ac:dyDescent="0.25">
      <c r="B33" s="29"/>
      <c r="C33" s="30"/>
      <c r="D33" s="31"/>
      <c r="E33" s="31"/>
      <c r="F33" s="29"/>
      <c r="G33" s="29"/>
      <c r="H33" s="29"/>
      <c r="I33" s="29"/>
      <c r="J33" s="32"/>
      <c r="K33" s="45" t="s">
        <v>22</v>
      </c>
      <c r="L33" s="46"/>
    </row>
    <row r="34" spans="1:13" ht="12.75" customHeight="1" x14ac:dyDescent="0.25">
      <c r="B34" s="29"/>
      <c r="C34" s="30"/>
      <c r="D34" s="31"/>
      <c r="E34" s="31"/>
      <c r="F34" s="29"/>
      <c r="G34" s="29"/>
      <c r="H34" s="29"/>
      <c r="I34" s="29"/>
      <c r="J34" s="32"/>
      <c r="K34" s="47" t="s">
        <v>23</v>
      </c>
      <c r="L34" s="48"/>
    </row>
    <row r="35" spans="1:13" ht="12.75" customHeight="1" x14ac:dyDescent="0.25">
      <c r="B35" s="29"/>
      <c r="C35" s="30"/>
      <c r="D35" s="31"/>
      <c r="E35" s="31"/>
      <c r="F35" s="29"/>
      <c r="G35" s="29"/>
      <c r="H35" s="29"/>
      <c r="I35" s="29"/>
      <c r="J35" s="32"/>
      <c r="K35" s="47" t="s">
        <v>24</v>
      </c>
      <c r="L35" s="48"/>
    </row>
    <row r="36" spans="1:13" ht="12.75" hidden="1" customHeight="1" x14ac:dyDescent="0.25">
      <c r="B36" s="29">
        <v>4</v>
      </c>
      <c r="C36" s="30" t="e">
        <f>VLOOKUP(N36,[1]LEDEN!A$1:E$65536,2,FALSE)</f>
        <v>#N/A</v>
      </c>
      <c r="D36" s="31"/>
      <c r="E36" s="31"/>
      <c r="F36" s="29"/>
      <c r="G36" s="29"/>
      <c r="H36" s="29"/>
      <c r="I36" s="29"/>
      <c r="J36" s="32"/>
      <c r="K36" s="29"/>
      <c r="L36" s="44"/>
    </row>
    <row r="37" spans="1:13" ht="12.75" hidden="1" customHeight="1" x14ac:dyDescent="0.25">
      <c r="B37" s="29">
        <v>5</v>
      </c>
      <c r="C37" s="30" t="e">
        <f>VLOOKUP(N37,[1]LEDEN!A$1:E$65536,2,FALSE)</f>
        <v>#N/A</v>
      </c>
      <c r="D37" s="31"/>
      <c r="E37" s="31"/>
      <c r="F37" s="29"/>
      <c r="G37" s="29"/>
      <c r="H37" s="29"/>
      <c r="I37" s="29"/>
      <c r="J37" s="32"/>
      <c r="K37" s="29"/>
      <c r="L37" s="44"/>
    </row>
    <row r="38" spans="1:13" ht="14.25" customHeight="1" x14ac:dyDescent="0.25">
      <c r="A38" s="35"/>
      <c r="B38" s="36"/>
      <c r="C38" s="35"/>
      <c r="D38" s="35"/>
      <c r="E38" s="35" t="s">
        <v>21</v>
      </c>
      <c r="F38" s="38"/>
      <c r="G38" s="38"/>
      <c r="H38" s="38"/>
      <c r="I38" s="38"/>
      <c r="J38" s="39"/>
      <c r="K38" s="49"/>
      <c r="L38" s="50"/>
    </row>
    <row r="39" spans="1:13" ht="6.75" customHeight="1" thickBot="1" x14ac:dyDescent="0.3">
      <c r="A39" s="42"/>
      <c r="B39" s="43"/>
      <c r="C39" s="42"/>
      <c r="D39" s="42"/>
      <c r="E39" s="42"/>
      <c r="F39" s="43"/>
      <c r="G39" s="43"/>
      <c r="H39" s="43"/>
      <c r="I39" s="43"/>
      <c r="J39" s="43"/>
      <c r="K39" s="43"/>
      <c r="L39" s="42"/>
    </row>
    <row r="40" spans="1:13" ht="6" customHeight="1" x14ac:dyDescent="0.25"/>
    <row r="42" spans="1:13" ht="15.75" x14ac:dyDescent="0.25">
      <c r="C42" s="51" t="s">
        <v>25</v>
      </c>
      <c r="D42" s="52"/>
      <c r="E42" s="53"/>
      <c r="F42" s="53"/>
      <c r="G42" s="53"/>
      <c r="H42" s="54"/>
      <c r="I42" s="55"/>
      <c r="J42" s="56"/>
      <c r="K42" s="56"/>
      <c r="L42" s="56"/>
      <c r="M42" s="56"/>
    </row>
    <row r="43" spans="1:13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ht="15.75" x14ac:dyDescent="0.25">
      <c r="C46" s="57" t="s">
        <v>26</v>
      </c>
      <c r="D46" s="57"/>
      <c r="E46" s="57"/>
      <c r="F46" s="57"/>
      <c r="G46" s="57"/>
      <c r="H46" s="57"/>
      <c r="I46" s="57"/>
      <c r="J46" s="57"/>
      <c r="K46" s="58"/>
      <c r="L46" s="54"/>
      <c r="M46" s="54"/>
    </row>
    <row r="47" spans="1:13" ht="15.75" x14ac:dyDescent="0.25">
      <c r="C47" s="57" t="s">
        <v>27</v>
      </c>
      <c r="D47" s="57"/>
      <c r="E47" s="57"/>
      <c r="F47" s="57"/>
      <c r="G47" s="57"/>
      <c r="H47" s="57"/>
      <c r="I47" s="57"/>
      <c r="J47" s="57"/>
      <c r="K47" s="58"/>
      <c r="L47" s="54"/>
      <c r="M47" s="54"/>
    </row>
  </sheetData>
  <mergeCells count="10">
    <mergeCell ref="K33:L33"/>
    <mergeCell ref="K34:L34"/>
    <mergeCell ref="K35:L35"/>
    <mergeCell ref="K38:L38"/>
    <mergeCell ref="J42:M42"/>
    <mergeCell ref="C3:D3"/>
    <mergeCell ref="F3:I3"/>
    <mergeCell ref="K3:M3"/>
    <mergeCell ref="L10:L14"/>
    <mergeCell ref="L22:L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2013-02-09T11:38:31Z</dcterms:created>
  <dcterms:modified xsi:type="dcterms:W3CDTF">2013-02-09T11:44:56Z</dcterms:modified>
</cp:coreProperties>
</file>