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<sst xmlns="http://schemas.openxmlformats.org/spreadsheetml/2006/main" count="66" uniqueCount="59">
  <si>
    <t>GEWEST BEIDE - VLAANDEREN</t>
  </si>
  <si>
    <t>sportjaar :</t>
  </si>
  <si>
    <t>2011-2012</t>
  </si>
  <si>
    <t xml:space="preserve">DISTRICT :  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</si>
  <si>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</si>
  <si>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</si>
  <si>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</si>
  <si>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</si>
  <si>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</si>
  <si>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</si>
  <si>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</si>
  <si>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</si>
  <si>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</si>
  <si>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</si>
  <si>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</si>
  <si>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</si>
  <si>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KAHRAMAN Murat</t>
  </si>
  <si>
    <t>GM</t>
  </si>
  <si>
    <t>DEMIRCIOGLU Fuat</t>
  </si>
  <si>
    <t>WELVAERT Yves</t>
  </si>
  <si>
    <t>K. EBC</t>
  </si>
  <si>
    <t>MISMAN Eddy</t>
  </si>
  <si>
    <t>VAN LIERDE Etienne</t>
  </si>
  <si>
    <t>UN</t>
  </si>
  <si>
    <t>DE MEYER Rudi</t>
  </si>
  <si>
    <t>ED</t>
  </si>
  <si>
    <t>GOETHALS Armand</t>
  </si>
  <si>
    <t>VAN DE VOORDE Johan</t>
  </si>
  <si>
    <t>WULFRANCK Luc</t>
  </si>
  <si>
    <t>BAETENS Mark</t>
  </si>
  <si>
    <t>BvG</t>
  </si>
  <si>
    <t>BROCHE Philippe</t>
  </si>
  <si>
    <t>DISTRICTFINALE</t>
  </si>
  <si>
    <t>* DEELNEMERS</t>
  </si>
  <si>
    <t xml:space="preserve">Al deze wedstrijden worden gespeeld in </t>
  </si>
  <si>
    <t xml:space="preserve">B.C. GOUDEN MARTINUS </t>
  </si>
  <si>
    <t>Tel: 0</t>
  </si>
  <si>
    <t>9 / 233 55 01.</t>
  </si>
  <si>
    <t xml:space="preserve">Op </t>
  </si>
  <si>
    <t>zondag 11 mrt . 2012.   om 14u00</t>
  </si>
  <si>
    <t>* WEDSTRIJDROOSTER</t>
  </si>
  <si>
    <t>Wedstrijdpunten boven minimumgemiddelde</t>
  </si>
  <si>
    <t>Wedstrijdpunten onder minimumgemiddelde</t>
  </si>
  <si>
    <t>1 - 2     3 - 4           V1 - W2    V2 - W1           V1-V2     W1-W2</t>
  </si>
  <si>
    <t xml:space="preserve">* WEDSTRIJDLEIDING : </t>
  </si>
  <si>
    <t xml:space="preserve">Everaert Santino   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</si>
  <si>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</si>
  <si>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</si>
  <si>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</si>
  <si>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</si>
  <si>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</si>
  <si>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14/15 april 2012.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</si>
  <si>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</si>
  <si>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</si>
  <si>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</si>
  <si>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BC. Gouden Martinus</t>
  </si>
  <si>
    <t xml:space="preserve">K. Eeklose B.C. </t>
  </si>
  <si>
    <t>Meuleman Rudy           0486 / 36 92 21           rudy.meuleman@telenet.be</t>
  </si>
  <si>
    <t>GENT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</si>
</sst>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71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DRIEBANDEN%20MB\VL_V_%201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74">
          <cell r="A374">
            <v>7036</v>
          </cell>
          <cell r="B374" t="str">
            <v>MISMAN Eddy</v>
          </cell>
          <cell r="C374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B11">
      <selection activeCell="Q9" sqref="Q9"/>
    </sheetView>
  </sheetViews>
  <sheetFormatPr defaultColWidth="9.140625" defaultRowHeight="15"/>
  <cols>
    <col min="1" max="1" width="3.140625" style="0" hidden="1" customWidth="1"/>
    <col min="2" max="2" width="5.28125" style="22" customWidth="1"/>
    <col min="3" max="3" width="7.57421875" style="0" customWidth="1"/>
    <col min="4" max="4" width="9.28125" style="0" customWidth="1"/>
    <col min="5" max="5" width="10.140625" style="0" customWidth="1"/>
    <col min="6" max="6" width="6.28125" style="0" customWidth="1"/>
    <col min="7" max="7" width="4.28125" style="0" customWidth="1"/>
    <col min="8" max="8" width="2.28125" style="0" customWidth="1"/>
    <col min="9" max="9" width="2.421875" style="0" customWidth="1"/>
    <col min="10" max="10" width="5.8515625" style="0" customWidth="1"/>
    <col min="11" max="11" width="5.57421875" style="0" customWidth="1"/>
    <col min="12" max="12" width="5.140625" style="0" customWidth="1"/>
    <col min="13" max="13" width="6.28125" style="0" customWidth="1"/>
    <col min="14" max="14" width="4.421875" style="0" customWidth="1"/>
    <col min="15" max="15" width="7.00390625" style="22" customWidth="1"/>
    <col min="16" max="16" width="8.00390625" style="0" customWidth="1"/>
    <col min="18" max="18" width="9.421875" style="0" bestFit="1" customWidth="1"/>
  </cols>
  <sheetData>
    <row r="1" spans="1:16" ht="14.25">
      <c r="A1" s="1"/>
      <c r="B1" s="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" t="s">
        <v>1</v>
      </c>
      <c r="P1" s="4" t="s">
        <v>2</v>
      </c>
    </row>
    <row r="2" spans="1:16" ht="14.25">
      <c r="A2" s="5"/>
      <c r="B2" s="6"/>
      <c r="C2" s="7" t="s">
        <v>3</v>
      </c>
      <c r="D2" s="8" t="s">
        <v>58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9">
        <f ca="1">TODAY()</f>
        <v>40961</v>
      </c>
      <c r="P2" s="60"/>
    </row>
    <row r="3" spans="1:16" ht="14.2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" thickBot="1">
      <c r="A4" s="21"/>
      <c r="B4" s="55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ht="6.75" customHeight="1"/>
    <row r="9" spans="2:15" ht="14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4.2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4.25" customHeight="1">
      <c r="B11"/>
      <c r="C11" s="26"/>
      <c r="D11" s="52" t="s">
        <v>53</v>
      </c>
      <c r="E11" s="52"/>
      <c r="F11" s="52" t="s">
        <v>55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4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4.25">
      <c r="B13">
        <f>B9+1</f>
        <v>1</v>
      </c>
      <c r="C13" s="27">
        <v>8068</v>
      </c>
      <c r="D13" s="28" t="s">
        <v>16</v>
      </c>
      <c r="F13" s="22" t="s">
        <v>17</v>
      </c>
      <c r="J13" s="22">
        <v>6</v>
      </c>
      <c r="K13" s="22">
        <v>133</v>
      </c>
      <c r="L13" s="22">
        <v>169</v>
      </c>
      <c r="M13" s="29">
        <v>0.7864822485207101</v>
      </c>
      <c r="N13" s="22">
        <v>6</v>
      </c>
      <c r="O13" s="22" t="str">
        <f aca="true" t="shared" si="0" ref="O13:O26">IF(M13&lt;0.61,"OG",IF(AND(M13&gt;=0.61,M13&lt;0.765),"MG",IF(AND(M13&gt;=0.765,M13&lt;950),"PR","")))</f>
        <v>PR</v>
      </c>
    </row>
    <row r="14" spans="2:15" ht="14.25">
      <c r="B14">
        <f aca="true" t="shared" si="1" ref="B14:B26">B13+1</f>
        <v>2</v>
      </c>
      <c r="C14" s="27">
        <v>8530</v>
      </c>
      <c r="D14" s="28" t="s">
        <v>18</v>
      </c>
      <c r="F14" s="22" t="s">
        <v>17</v>
      </c>
      <c r="J14" s="22">
        <v>8</v>
      </c>
      <c r="K14" s="22">
        <v>136</v>
      </c>
      <c r="L14" s="22">
        <v>185</v>
      </c>
      <c r="M14" s="29">
        <v>0.7346351351351352</v>
      </c>
      <c r="N14" s="22">
        <v>6</v>
      </c>
      <c r="O14" s="22" t="str">
        <f t="shared" si="0"/>
        <v>MG</v>
      </c>
    </row>
    <row r="15" spans="2:15" ht="14.25">
      <c r="B15">
        <f t="shared" si="1"/>
        <v>3</v>
      </c>
      <c r="C15" s="27">
        <v>6709</v>
      </c>
      <c r="D15" s="28" t="s">
        <v>19</v>
      </c>
      <c r="F15" s="22" t="s">
        <v>20</v>
      </c>
      <c r="J15" s="22">
        <v>4</v>
      </c>
      <c r="K15" s="22">
        <v>113</v>
      </c>
      <c r="L15" s="22">
        <v>185</v>
      </c>
      <c r="M15" s="29">
        <v>0.6103108108108108</v>
      </c>
      <c r="N15" s="22">
        <v>7</v>
      </c>
      <c r="O15" s="22" t="str">
        <f t="shared" si="0"/>
        <v>MG</v>
      </c>
    </row>
    <row r="16" spans="2:15" ht="14.25">
      <c r="B16">
        <f t="shared" si="1"/>
        <v>4</v>
      </c>
      <c r="C16" s="27">
        <v>7036</v>
      </c>
      <c r="D16" s="28" t="s">
        <v>21</v>
      </c>
      <c r="F16" s="22" t="s">
        <v>20</v>
      </c>
      <c r="J16" s="22">
        <v>6</v>
      </c>
      <c r="K16" s="22">
        <v>127</v>
      </c>
      <c r="L16" s="22">
        <v>218</v>
      </c>
      <c r="M16" s="29">
        <v>0.5820688073394495</v>
      </c>
      <c r="N16" s="22">
        <v>6</v>
      </c>
      <c r="O16" s="22" t="str">
        <f t="shared" si="0"/>
        <v>OG</v>
      </c>
    </row>
    <row r="17" spans="2:15" ht="14.25">
      <c r="B17">
        <f t="shared" si="1"/>
        <v>5</v>
      </c>
      <c r="C17" s="27">
        <v>4582</v>
      </c>
      <c r="D17" s="28" t="s">
        <v>22</v>
      </c>
      <c r="F17" s="22" t="s">
        <v>23</v>
      </c>
      <c r="J17" s="22">
        <v>0</v>
      </c>
      <c r="K17" s="22">
        <v>89</v>
      </c>
      <c r="L17" s="22">
        <v>197</v>
      </c>
      <c r="M17" s="29">
        <v>0.4512766497461929</v>
      </c>
      <c r="N17" s="22">
        <v>3</v>
      </c>
      <c r="O17" s="22" t="str">
        <f t="shared" si="0"/>
        <v>OG</v>
      </c>
    </row>
    <row r="18" spans="2:15" ht="14.25">
      <c r="B18">
        <f t="shared" si="1"/>
        <v>6</v>
      </c>
      <c r="C18" s="27">
        <v>4422</v>
      </c>
      <c r="D18" s="28" t="s">
        <v>24</v>
      </c>
      <c r="F18" s="22" t="s">
        <v>25</v>
      </c>
      <c r="J18" s="22">
        <v>0</v>
      </c>
      <c r="K18" s="22">
        <v>78</v>
      </c>
      <c r="L18" s="22">
        <v>186</v>
      </c>
      <c r="M18" s="29">
        <v>0.41885483870967744</v>
      </c>
      <c r="N18" s="22">
        <v>3</v>
      </c>
      <c r="O18" s="22" t="str">
        <f t="shared" si="0"/>
        <v>OG</v>
      </c>
    </row>
    <row r="19" spans="2:14" ht="14.25">
      <c r="B19"/>
      <c r="C19" s="27"/>
      <c r="D19" s="28"/>
      <c r="F19" s="22"/>
      <c r="J19" s="22"/>
      <c r="K19" s="22"/>
      <c r="L19" s="22"/>
      <c r="M19" s="29"/>
      <c r="N19" s="22"/>
    </row>
    <row r="20" spans="2:14" ht="15">
      <c r="B20"/>
      <c r="C20" s="27"/>
      <c r="D20" s="52" t="s">
        <v>54</v>
      </c>
      <c r="E20" s="52"/>
      <c r="F20" s="52" t="s">
        <v>56</v>
      </c>
      <c r="J20" s="22"/>
      <c r="K20" s="22"/>
      <c r="L20" s="22"/>
      <c r="M20" s="29"/>
      <c r="N20" s="22"/>
    </row>
    <row r="21" spans="2:14" ht="14.25">
      <c r="B21"/>
      <c r="C21" s="27"/>
      <c r="D21" s="28"/>
      <c r="F21" s="22"/>
      <c r="J21" s="22"/>
      <c r="K21" s="22"/>
      <c r="L21" s="22"/>
      <c r="M21" s="29"/>
      <c r="N21" s="22"/>
    </row>
    <row r="22" spans="2:15" ht="14.25">
      <c r="B22">
        <v>1</v>
      </c>
      <c r="C22" s="27">
        <v>4545</v>
      </c>
      <c r="D22" s="28" t="s">
        <v>26</v>
      </c>
      <c r="F22" s="22" t="s">
        <v>20</v>
      </c>
      <c r="J22" s="22">
        <v>8</v>
      </c>
      <c r="K22" s="22">
        <v>136</v>
      </c>
      <c r="L22" s="22">
        <v>204</v>
      </c>
      <c r="M22" s="29">
        <v>0.6661666666666667</v>
      </c>
      <c r="N22" s="22">
        <v>9</v>
      </c>
      <c r="O22" s="22" t="str">
        <f t="shared" si="0"/>
        <v>MG</v>
      </c>
    </row>
    <row r="23" spans="2:15" ht="14.25">
      <c r="B23">
        <f t="shared" si="1"/>
        <v>2</v>
      </c>
      <c r="C23" s="27">
        <v>6097</v>
      </c>
      <c r="D23" s="28" t="s">
        <v>27</v>
      </c>
      <c r="F23" s="22" t="s">
        <v>20</v>
      </c>
      <c r="J23" s="22">
        <v>5</v>
      </c>
      <c r="K23" s="22">
        <v>131</v>
      </c>
      <c r="L23" s="22">
        <v>205</v>
      </c>
      <c r="M23" s="29">
        <v>0.6385243902439025</v>
      </c>
      <c r="N23" s="22">
        <v>5</v>
      </c>
      <c r="O23" s="22" t="str">
        <f t="shared" si="0"/>
        <v>MG</v>
      </c>
    </row>
    <row r="24" spans="2:15" ht="14.25">
      <c r="B24">
        <f t="shared" si="1"/>
        <v>3</v>
      </c>
      <c r="C24" s="27">
        <v>4531</v>
      </c>
      <c r="D24" s="28" t="s">
        <v>28</v>
      </c>
      <c r="F24" s="22" t="s">
        <v>23</v>
      </c>
      <c r="J24" s="22">
        <v>5</v>
      </c>
      <c r="K24" s="22">
        <v>129</v>
      </c>
      <c r="L24" s="22">
        <v>221</v>
      </c>
      <c r="M24" s="29">
        <v>0.5832104072398191</v>
      </c>
      <c r="N24" s="22">
        <v>5</v>
      </c>
      <c r="O24" s="22" t="str">
        <f t="shared" si="0"/>
        <v>OG</v>
      </c>
    </row>
    <row r="25" spans="2:15" ht="14.25">
      <c r="B25">
        <f t="shared" si="1"/>
        <v>4</v>
      </c>
      <c r="C25" s="27">
        <v>4942</v>
      </c>
      <c r="D25" s="28" t="s">
        <v>29</v>
      </c>
      <c r="F25" s="22" t="s">
        <v>30</v>
      </c>
      <c r="J25" s="22">
        <v>1</v>
      </c>
      <c r="K25" s="22">
        <v>116</v>
      </c>
      <c r="L25" s="22">
        <v>217</v>
      </c>
      <c r="M25" s="29">
        <v>0.5340622119815669</v>
      </c>
      <c r="N25" s="22">
        <v>5</v>
      </c>
      <c r="O25" s="22" t="str">
        <f t="shared" si="0"/>
        <v>OG</v>
      </c>
    </row>
    <row r="26" spans="2:15" ht="14.25">
      <c r="B26">
        <f t="shared" si="1"/>
        <v>5</v>
      </c>
      <c r="C26" s="27">
        <v>6701</v>
      </c>
      <c r="D26" s="28" t="s">
        <v>31</v>
      </c>
      <c r="F26" s="22" t="s">
        <v>17</v>
      </c>
      <c r="J26" s="22">
        <v>1</v>
      </c>
      <c r="K26" s="22">
        <v>100</v>
      </c>
      <c r="L26" s="22">
        <v>193</v>
      </c>
      <c r="M26" s="29">
        <v>0.5176347150259067</v>
      </c>
      <c r="N26" s="22">
        <v>8</v>
      </c>
      <c r="O26" s="22" t="str">
        <f t="shared" si="0"/>
        <v>OG</v>
      </c>
    </row>
    <row r="27" spans="2:16" ht="14.25">
      <c r="B27" s="30"/>
      <c r="C27" s="31"/>
      <c r="D27" s="32"/>
      <c r="E27" s="30"/>
      <c r="F27" s="31"/>
      <c r="G27" s="30"/>
      <c r="H27" s="30"/>
      <c r="I27" s="30"/>
      <c r="J27" s="31"/>
      <c r="K27" s="31"/>
      <c r="L27" s="31"/>
      <c r="M27" s="33"/>
      <c r="N27" s="31"/>
      <c r="O27" s="31"/>
      <c r="P27" s="30"/>
    </row>
    <row r="30" spans="2:16" ht="23.25">
      <c r="B30" s="58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2:16" ht="14.25">
      <c r="B31" s="34" t="s">
        <v>33</v>
      </c>
      <c r="D31" s="35"/>
      <c r="O31"/>
      <c r="P31" s="22"/>
    </row>
    <row r="32" spans="2:16" ht="14.25">
      <c r="B32">
        <v>1</v>
      </c>
      <c r="C32" s="27">
        <v>8068</v>
      </c>
      <c r="D32" s="28" t="str">
        <f>VLOOKUP(C32,'[2]LEDEN'!A:C,2,FALSE)</f>
        <v>KAHRAMAN Murat</v>
      </c>
      <c r="F32" s="22" t="str">
        <f>VLOOKUP(C32,'[2]LEDEN'!A:C,3,FALSE)</f>
        <v>GM</v>
      </c>
      <c r="H32" t="s">
        <v>34</v>
      </c>
      <c r="O32"/>
      <c r="P32" s="22"/>
    </row>
    <row r="33" spans="2:16" ht="15">
      <c r="B33">
        <v>2</v>
      </c>
      <c r="C33" s="22">
        <v>8530</v>
      </c>
      <c r="D33" s="28" t="str">
        <f>VLOOKUP(C33,'[2]LEDEN'!A:C,2,FALSE)</f>
        <v>DEMIRCIOGLU Fuat</v>
      </c>
      <c r="F33" s="22" t="str">
        <f>VLOOKUP(C33,'[2]LEDEN'!A:C,3,FALSE)</f>
        <v>GM</v>
      </c>
      <c r="H33" s="36" t="s">
        <v>35</v>
      </c>
      <c r="I33" s="36"/>
      <c r="J33" s="36"/>
      <c r="K33" s="36"/>
      <c r="L33" s="36"/>
      <c r="O33"/>
      <c r="P33" s="22"/>
    </row>
    <row r="34" spans="2:16" ht="14.25">
      <c r="B34">
        <v>3</v>
      </c>
      <c r="C34" s="22">
        <v>4545</v>
      </c>
      <c r="D34" s="28" t="str">
        <f>VLOOKUP(C34,'[2]LEDEN'!A:C,2,FALSE)</f>
        <v>GOETHALS Armand</v>
      </c>
      <c r="F34" s="22" t="str">
        <f>VLOOKUP(C34,'[2]LEDEN'!A:C,3,FALSE)</f>
        <v>K. EBC</v>
      </c>
      <c r="H34" t="s">
        <v>36</v>
      </c>
      <c r="J34" t="s">
        <v>37</v>
      </c>
      <c r="O34"/>
      <c r="P34" s="22"/>
    </row>
    <row r="35" spans="2:16" ht="15">
      <c r="B35">
        <v>4</v>
      </c>
      <c r="C35" s="22">
        <v>6097</v>
      </c>
      <c r="D35" s="28" t="str">
        <f>VLOOKUP(C35,'[2]LEDEN'!A:C,2,FALSE)</f>
        <v>VAN DE VOORDE Johan</v>
      </c>
      <c r="F35" s="22" t="str">
        <f>VLOOKUP(C35,'[2]LEDEN'!A:C,3,FALSE)</f>
        <v>K. EBC</v>
      </c>
      <c r="H35" s="36" t="s">
        <v>38</v>
      </c>
      <c r="I35" s="36"/>
      <c r="J35" s="36" t="s">
        <v>39</v>
      </c>
      <c r="K35" s="36"/>
      <c r="L35" s="36"/>
      <c r="M35" s="36"/>
      <c r="N35" s="36"/>
      <c r="O35"/>
      <c r="P35" s="22"/>
    </row>
    <row r="36" spans="2:16" ht="14.25">
      <c r="B36"/>
      <c r="C36" s="22"/>
      <c r="O36"/>
      <c r="P36" s="22"/>
    </row>
    <row r="37" spans="2:16" ht="14.25">
      <c r="B37" s="37" t="s">
        <v>40</v>
      </c>
      <c r="C37" s="22"/>
      <c r="E37" s="38">
        <v>34</v>
      </c>
      <c r="O37"/>
      <c r="P37" s="22"/>
    </row>
    <row r="38" spans="2:16" ht="14.25">
      <c r="B38"/>
      <c r="C38" s="22"/>
      <c r="O38"/>
      <c r="P38" s="22"/>
    </row>
    <row r="39" spans="2:16" ht="14.25">
      <c r="B39" s="38" t="s">
        <v>52</v>
      </c>
      <c r="C39" s="22"/>
      <c r="E39" s="39" t="s">
        <v>41</v>
      </c>
      <c r="F39" s="40"/>
      <c r="G39" s="41"/>
      <c r="H39" s="41"/>
      <c r="I39" s="41"/>
      <c r="J39" s="41"/>
      <c r="K39" s="41"/>
      <c r="M39" s="42">
        <v>0.61</v>
      </c>
      <c r="O39"/>
      <c r="P39" s="22"/>
    </row>
    <row r="40" ht="14.25">
      <c r="E40" s="43" t="s">
        <v>42</v>
      </c>
    </row>
    <row r="42" spans="2:5" ht="14.25">
      <c r="B42" s="37" t="s">
        <v>40</v>
      </c>
      <c r="E42" t="s">
        <v>43</v>
      </c>
    </row>
    <row r="44" spans="2:13" ht="14.25">
      <c r="B44" s="40" t="s">
        <v>44</v>
      </c>
      <c r="D44" s="43"/>
      <c r="E44" s="43" t="s">
        <v>45</v>
      </c>
      <c r="F44" s="44"/>
      <c r="G44" s="45"/>
      <c r="H44" s="45"/>
      <c r="I44" s="45"/>
      <c r="J44" s="45"/>
      <c r="K44" s="45"/>
      <c r="L44" s="45"/>
      <c r="M44" s="43"/>
    </row>
    <row r="45" spans="2:4" ht="14.25">
      <c r="B45" s="45"/>
      <c r="C45" s="46"/>
      <c r="D45" s="43"/>
    </row>
    <row r="46" spans="2:15" ht="14.25">
      <c r="B46" s="45"/>
      <c r="E46" s="40" t="s">
        <v>46</v>
      </c>
      <c r="F46" s="47"/>
      <c r="G46" s="47"/>
      <c r="H46" s="40"/>
      <c r="I46" s="41"/>
      <c r="J46" s="41"/>
      <c r="K46" s="41"/>
      <c r="L46" s="40" t="s">
        <v>47</v>
      </c>
      <c r="M46" s="41"/>
      <c r="N46" s="40"/>
      <c r="O46" s="43"/>
    </row>
    <row r="47" spans="2:15" ht="14.25">
      <c r="B47" s="45"/>
      <c r="E47" s="40"/>
      <c r="F47" s="47"/>
      <c r="G47" s="47"/>
      <c r="H47" s="40"/>
      <c r="I47" s="41"/>
      <c r="J47" s="41"/>
      <c r="K47" s="41"/>
      <c r="L47" s="40" t="s">
        <v>48</v>
      </c>
      <c r="M47" s="41"/>
      <c r="N47" s="40"/>
      <c r="O47" s="43"/>
    </row>
    <row r="48" spans="2:15" ht="14.25">
      <c r="B48" s="45"/>
      <c r="E48" s="40"/>
      <c r="F48" s="47"/>
      <c r="G48" s="47"/>
      <c r="H48" s="40"/>
      <c r="I48" s="41"/>
      <c r="J48" s="41"/>
      <c r="K48" s="41"/>
      <c r="L48" s="40"/>
      <c r="M48" s="41"/>
      <c r="N48" s="40"/>
      <c r="O48" s="43"/>
    </row>
    <row r="49" spans="2:13" ht="14.25">
      <c r="B49" s="45"/>
      <c r="C49" s="40" t="s">
        <v>49</v>
      </c>
      <c r="D49" s="43"/>
      <c r="E49" s="43"/>
      <c r="F49" s="44"/>
      <c r="G49" s="45"/>
      <c r="H49" s="45"/>
      <c r="I49" s="45"/>
      <c r="J49" s="45"/>
      <c r="K49" s="45"/>
      <c r="L49" s="44"/>
      <c r="M49" s="43"/>
    </row>
    <row r="50" spans="2:13" ht="14.25">
      <c r="B50" s="45"/>
      <c r="C50" s="40"/>
      <c r="D50" s="43"/>
      <c r="E50" s="43"/>
      <c r="F50" s="44"/>
      <c r="G50" s="45"/>
      <c r="H50" s="45"/>
      <c r="I50" s="45"/>
      <c r="J50" s="45"/>
      <c r="K50" s="45"/>
      <c r="L50" s="44"/>
      <c r="M50" s="43"/>
    </row>
    <row r="51" spans="2:13" ht="14.25">
      <c r="B51" s="45"/>
      <c r="C51" s="46" t="s">
        <v>50</v>
      </c>
      <c r="D51" s="47"/>
      <c r="E51" s="47"/>
      <c r="F51" s="40"/>
      <c r="G51" s="41"/>
      <c r="H51" s="41"/>
      <c r="I51" s="41"/>
      <c r="J51" s="41"/>
      <c r="K51" s="41"/>
      <c r="L51" s="40"/>
      <c r="M51" s="43" t="s">
        <v>51</v>
      </c>
    </row>
    <row r="52" spans="2:13" ht="15" thickBot="1">
      <c r="B52" s="45"/>
      <c r="C52" s="44"/>
      <c r="D52" s="43"/>
      <c r="E52" s="43"/>
      <c r="F52" s="44"/>
      <c r="G52" s="45"/>
      <c r="H52" s="45"/>
      <c r="I52" s="45"/>
      <c r="J52" s="45"/>
      <c r="K52" s="45"/>
      <c r="L52" s="44"/>
      <c r="M52" s="43"/>
    </row>
    <row r="53" spans="2:15" ht="15" thickBot="1">
      <c r="B53" s="45"/>
      <c r="D53" s="48" t="s">
        <v>57</v>
      </c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51"/>
    </row>
  </sheetData>
  <sheetProtection/>
  <mergeCells count="5">
    <mergeCell ref="C1:N1"/>
    <mergeCell ref="A7:P7"/>
    <mergeCell ref="B4:P4"/>
    <mergeCell ref="B30:P30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2012-02-22T21:28:38Z</cp:lastPrinted>
  <dcterms:created xsi:type="dcterms:W3CDTF">2012-02-22T21:24:04Z</dcterms:created>
  <dcterms:modified xsi:type="dcterms:W3CDTF">2012-02-22T21:41:41Z</dcterms:modified>
  <cp:category/>
  <cp:version/>
  <cp:contentType/>
  <cp:contentStatus/>
</cp:coreProperties>
</file>