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<sst xmlns="http://schemas.openxmlformats.org/spreadsheetml/2006/main" count="63" uniqueCount="55">
  <si>
    <t>GEWEST BEIDE - VLAANDEREN</t>
  </si>
  <si>
    <t>sportjaar :</t>
  </si>
  <si>
    <t>2011-2012</t>
  </si>
  <si>
    <t xml:space="preserve">DISTRICT :  </t>
  </si>
  <si>
    <t>GENT</t>
  </si>
  <si>
    <t>KAMPIOENSCHAP VAN BELGIE : EXC 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</si>
  <si>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</si>
  <si>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</si>
  <si>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</si>
  <si>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</si>
  <si>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</si>
  <si>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</si>
  <si>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</si>
  <si>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</si>
  <si>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</si>
  <si>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</si>
  <si>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</si>
  <si>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BLEECKER Steven</t>
  </si>
  <si>
    <t>KAS</t>
  </si>
  <si>
    <t>VERSPEELT Filip</t>
  </si>
  <si>
    <t>VERSTRAETEN Frank</t>
  </si>
  <si>
    <t>GM</t>
  </si>
  <si>
    <t>STEELS Dieter</t>
  </si>
  <si>
    <t>NACHTERGAELE Geert</t>
  </si>
  <si>
    <t>PRIEUS Andy</t>
  </si>
  <si>
    <t>SONCK Robby</t>
  </si>
  <si>
    <t>LAM</t>
  </si>
  <si>
    <t>DISTRICTFINALE</t>
  </si>
  <si>
    <t>* DEELNEMERS</t>
  </si>
  <si>
    <t xml:space="preserve">Al deze wedstrijden worden gespeeld in </t>
  </si>
  <si>
    <t xml:space="preserve">B.C. KASTEELDREEF </t>
  </si>
  <si>
    <t>Tel: 0</t>
  </si>
  <si>
    <t>9 / 372 82 19</t>
  </si>
  <si>
    <t>Op  zaterdag  10 maart  2012. om 14u00</t>
  </si>
  <si>
    <t>* TE SPELEN PUNTEN</t>
  </si>
  <si>
    <t>Wedstrijdpunten boven minimumgemiddelde</t>
  </si>
  <si>
    <t>Wedstrijdpunten onder minimumgemiddelde</t>
  </si>
  <si>
    <t>* WEDSTRIJDROOSTER</t>
  </si>
  <si>
    <t>1 - 3    2 - 4            V1 - W2    V2 - W1           V1-V2     W1-W2</t>
  </si>
  <si>
    <t xml:space="preserve">* WEDSTRIJDLEIDING : </t>
  </si>
  <si>
    <t>Rodts Piet of afgevaardigde</t>
  </si>
  <si>
    <t>SPORTKLEDIJ VERPLICHT</t>
  </si>
  <si>
    <t>Laken SIMONIS</t>
  </si>
  <si>
    <t>Ballen SUPER ARAMITH</t>
  </si>
  <si>
    <t xml:space="preserve">DE EERSTE SPEELT DE GEWESTELIJKE FINALE TIJDENS  Week-End </t>
  </si>
  <si>
    <t>14 / 15  april 2012.</t>
  </si>
  <si>
    <t>Meuleman Rudy                          0486 / 36 92 21                             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</si>
  <si>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</si>
  <si>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</si>
  <si>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</si>
  <si>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B.C. Gouden Martinus</t>
  </si>
  <si>
    <t xml:space="preserve">B.C. 't Lammeken </t>
  </si>
  <si>
    <t>UITSLAGEN BINNEN 24 UUR NAAR DSB</t>
  </si>
  <si>
    <t>VFF</t>
  </si>
  <si>
    <t>1e invaller  .  VFF.  Belet op 10 mrt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</si>
</sst>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Calibri"/>
      <family val="0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0" fillId="21" borderId="10" xfId="59" applyFont="1" applyFill="1" applyBorder="1" applyAlignment="1">
      <alignment horizontal="left"/>
      <protection/>
    </xf>
    <xf numFmtId="0" fontId="20" fillId="20" borderId="10" xfId="59" applyFont="1" applyFill="1" applyBorder="1" applyAlignment="1">
      <alignment horizontal="center"/>
      <protection/>
    </xf>
    <xf numFmtId="0" fontId="22" fillId="20" borderId="11" xfId="59" applyFont="1" applyFill="1" applyBorder="1" applyAlignment="1">
      <alignment horizontal="center"/>
      <protection/>
    </xf>
    <xf numFmtId="0" fontId="22" fillId="20" borderId="12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left"/>
      <protection/>
    </xf>
    <xf numFmtId="0" fontId="20" fillId="20" borderId="13" xfId="59" applyFont="1" applyFill="1" applyBorder="1" applyAlignment="1">
      <alignment horizontal="center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 applyAlignment="1">
      <alignment horizontal="left"/>
      <protection/>
    </xf>
    <xf numFmtId="0" fontId="24" fillId="20" borderId="0" xfId="59" applyFont="1" applyFill="1" applyBorder="1">
      <alignment/>
      <protection/>
    </xf>
    <xf numFmtId="0" fontId="22" fillId="20" borderId="0" xfId="59" applyFont="1" applyFill="1" applyBorder="1" applyAlignment="1">
      <alignment horizontal="center"/>
      <protection/>
    </xf>
    <xf numFmtId="172" fontId="22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5" fillId="21" borderId="13" xfId="59" applyFont="1" applyFill="1" applyBorder="1" applyAlignment="1">
      <alignment horizontal="left"/>
      <protection/>
    </xf>
    <xf numFmtId="0" fontId="25" fillId="20" borderId="13" xfId="59" applyFont="1" applyFill="1" applyBorder="1" applyAlignment="1">
      <alignment horizontal="center"/>
      <protection/>
    </xf>
    <xf numFmtId="0" fontId="25" fillId="20" borderId="0" xfId="59" applyFont="1" applyFill="1" applyBorder="1" applyAlignment="1">
      <alignment horizontal="left"/>
      <protection/>
    </xf>
    <xf numFmtId="0" fontId="21" fillId="20" borderId="0" xfId="59" applyFont="1" applyFill="1" applyBorder="1" applyAlignment="1">
      <alignment horizontal="left"/>
      <protection/>
    </xf>
    <xf numFmtId="0" fontId="21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173" fontId="31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2" fillId="0" borderId="17" xfId="59" applyFont="1" applyBorder="1" applyAlignment="1">
      <alignment horizontal="left"/>
      <protection/>
    </xf>
    <xf numFmtId="0" fontId="24" fillId="0" borderId="18" xfId="59" applyFont="1" applyBorder="1" applyAlignment="1">
      <alignment horizontal="center"/>
      <protection/>
    </xf>
    <xf numFmtId="0" fontId="24" fillId="0" borderId="18" xfId="59" applyFont="1" applyBorder="1" applyAlignment="1">
      <alignment horizontal="left"/>
      <protection/>
    </xf>
    <xf numFmtId="0" fontId="24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34" fillId="0" borderId="0" xfId="59" applyFont="1" applyAlignment="1">
      <alignment horizontal="left"/>
      <protection/>
    </xf>
    <xf numFmtId="0" fontId="35" fillId="0" borderId="0" xfId="59" applyFont="1">
      <alignment/>
      <protection/>
    </xf>
    <xf numFmtId="0" fontId="35" fillId="0" borderId="0" xfId="59" applyFont="1" applyAlignment="1">
      <alignment horizontal="left"/>
      <protection/>
    </xf>
    <xf numFmtId="0" fontId="3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 quotePrefix="1">
      <alignment horizontal="center"/>
    </xf>
    <xf numFmtId="0" fontId="21" fillId="20" borderId="11" xfId="59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2" fillId="20" borderId="0" xfId="59" applyNumberFormat="1" applyFont="1" applyFill="1" applyBorder="1" applyAlignment="1">
      <alignment horizontal="center"/>
      <protection/>
    </xf>
    <xf numFmtId="172" fontId="22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R%20en%20kal%20DF%20%202011-2012%20gebruiken\DRIEBANDEN%20MB\VL_V_%20exc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KAS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13">
      <selection activeCell="J34" sqref="J34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14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4.42187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28125" style="0" customWidth="1"/>
    <col min="15" max="15" width="7.2812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71">
        <f ca="1">TODAY()</f>
        <v>40975</v>
      </c>
      <c r="P2" s="72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7" t="s">
        <v>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66" t="s">
        <v>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ht="6.75" customHeight="1"/>
    <row r="9" spans="2:15" ht="14.2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14.2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4.25" customHeight="1">
      <c r="B11"/>
      <c r="C11" s="26"/>
      <c r="D11" s="52" t="s">
        <v>48</v>
      </c>
      <c r="E11" s="52"/>
      <c r="F11" s="52" t="s">
        <v>50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4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4451</v>
      </c>
      <c r="D13" s="28" t="s">
        <v>17</v>
      </c>
      <c r="F13" s="22" t="s">
        <v>18</v>
      </c>
      <c r="J13" s="22">
        <v>6</v>
      </c>
      <c r="K13" s="22">
        <v>158</v>
      </c>
      <c r="L13" s="22">
        <v>235</v>
      </c>
      <c r="M13" s="29">
        <v>0.6718404255319149</v>
      </c>
      <c r="N13" s="22">
        <v>7</v>
      </c>
      <c r="O13" s="22" t="str">
        <f aca="true" t="shared" si="0" ref="O13:O22">IF(M13&lt;0.765,"OG",IF(AND(M13&gt;=0.765,M13&lt;0.95),"MG",IF(M13&gt;=0.95,"PR","")))</f>
        <v>OG</v>
      </c>
    </row>
    <row r="14" spans="2:15" ht="15">
      <c r="B14">
        <f aca="true" t="shared" si="1" ref="B14:B22">B13+1</f>
        <v>2</v>
      </c>
      <c r="C14" s="27">
        <v>4530</v>
      </c>
      <c r="D14" s="28" t="s">
        <v>19</v>
      </c>
      <c r="F14" s="22" t="s">
        <v>18</v>
      </c>
      <c r="J14" s="22">
        <v>4</v>
      </c>
      <c r="K14" s="22">
        <v>165</v>
      </c>
      <c r="L14" s="22">
        <v>232</v>
      </c>
      <c r="M14" s="29">
        <v>0.7107068965517241</v>
      </c>
      <c r="N14" s="22">
        <v>6</v>
      </c>
      <c r="O14" s="22" t="str">
        <f t="shared" si="0"/>
        <v>OG</v>
      </c>
    </row>
    <row r="15" spans="2:15" ht="15">
      <c r="B15">
        <f t="shared" si="1"/>
        <v>3</v>
      </c>
      <c r="C15" s="27">
        <v>4587</v>
      </c>
      <c r="D15" s="28" t="s">
        <v>20</v>
      </c>
      <c r="F15" s="22" t="s">
        <v>21</v>
      </c>
      <c r="J15" s="22">
        <v>3</v>
      </c>
      <c r="K15" s="22">
        <v>145</v>
      </c>
      <c r="L15" s="22">
        <v>229</v>
      </c>
      <c r="M15" s="29">
        <v>0.6326877729257643</v>
      </c>
      <c r="N15" s="22">
        <v>4</v>
      </c>
      <c r="O15" s="22" t="str">
        <f t="shared" si="0"/>
        <v>OG</v>
      </c>
    </row>
    <row r="16" spans="2:15" ht="15">
      <c r="B16">
        <f t="shared" si="1"/>
        <v>4</v>
      </c>
      <c r="C16" s="27">
        <v>4407</v>
      </c>
      <c r="D16" s="28" t="s">
        <v>22</v>
      </c>
      <c r="F16" s="22" t="s">
        <v>21</v>
      </c>
      <c r="J16" s="22">
        <v>3</v>
      </c>
      <c r="K16" s="22">
        <v>146</v>
      </c>
      <c r="L16" s="22">
        <v>254</v>
      </c>
      <c r="M16" s="29">
        <v>0.5743031496062992</v>
      </c>
      <c r="N16" s="22">
        <v>6</v>
      </c>
      <c r="O16" s="22" t="str">
        <f t="shared" si="0"/>
        <v>OG</v>
      </c>
    </row>
    <row r="17" spans="2:14" ht="15">
      <c r="B17"/>
      <c r="C17" s="27"/>
      <c r="D17" s="28"/>
      <c r="F17" s="22"/>
      <c r="J17" s="22"/>
      <c r="K17" s="22"/>
      <c r="L17" s="22"/>
      <c r="M17" s="29"/>
      <c r="N17" s="22"/>
    </row>
    <row r="18" spans="2:14" ht="15">
      <c r="B18"/>
      <c r="C18" s="27"/>
      <c r="D18" s="52" t="s">
        <v>49</v>
      </c>
      <c r="E18" s="52"/>
      <c r="F18" s="52" t="s">
        <v>51</v>
      </c>
      <c r="J18" s="22"/>
      <c r="K18" s="22"/>
      <c r="L18" s="22"/>
      <c r="M18" s="29"/>
      <c r="N18" s="22"/>
    </row>
    <row r="19" spans="2:14" ht="15">
      <c r="B19"/>
      <c r="C19" s="27"/>
      <c r="D19" s="28"/>
      <c r="F19" s="22"/>
      <c r="J19" s="22"/>
      <c r="K19" s="22"/>
      <c r="L19" s="22"/>
      <c r="M19" s="29"/>
      <c r="N19" s="22"/>
    </row>
    <row r="20" spans="2:15" ht="15">
      <c r="B20">
        <v>1</v>
      </c>
      <c r="C20" s="27">
        <v>4732</v>
      </c>
      <c r="D20" s="28" t="s">
        <v>23</v>
      </c>
      <c r="F20" s="22" t="s">
        <v>21</v>
      </c>
      <c r="J20" s="22">
        <v>6</v>
      </c>
      <c r="K20" s="22">
        <v>157</v>
      </c>
      <c r="L20" s="22">
        <v>223</v>
      </c>
      <c r="M20" s="29">
        <v>0.704</v>
      </c>
      <c r="N20" s="22">
        <v>5</v>
      </c>
      <c r="O20" s="22" t="str">
        <f t="shared" si="0"/>
        <v>OG</v>
      </c>
    </row>
    <row r="21" spans="2:15" ht="15">
      <c r="B21">
        <f t="shared" si="1"/>
        <v>2</v>
      </c>
      <c r="C21" s="27">
        <v>4363</v>
      </c>
      <c r="D21" s="28" t="s">
        <v>24</v>
      </c>
      <c r="F21" s="22" t="s">
        <v>21</v>
      </c>
      <c r="J21" s="22">
        <v>4</v>
      </c>
      <c r="K21" s="22">
        <v>156</v>
      </c>
      <c r="L21" s="22">
        <v>249</v>
      </c>
      <c r="M21" s="29">
        <v>0.6260060240963856</v>
      </c>
      <c r="N21" s="22">
        <v>5</v>
      </c>
      <c r="O21" s="22" t="str">
        <f t="shared" si="0"/>
        <v>OG</v>
      </c>
    </row>
    <row r="22" spans="2:15" ht="15">
      <c r="B22">
        <f t="shared" si="1"/>
        <v>3</v>
      </c>
      <c r="C22" s="27">
        <v>2314</v>
      </c>
      <c r="D22" s="28" t="s">
        <v>25</v>
      </c>
      <c r="F22" s="22" t="s">
        <v>26</v>
      </c>
      <c r="J22" s="22">
        <v>2</v>
      </c>
      <c r="K22" s="22">
        <v>138</v>
      </c>
      <c r="L22" s="22">
        <v>224</v>
      </c>
      <c r="M22" s="29">
        <v>0.6155714285714287</v>
      </c>
      <c r="N22" s="22">
        <v>8</v>
      </c>
      <c r="O22" s="22" t="str">
        <f t="shared" si="0"/>
        <v>OG</v>
      </c>
    </row>
    <row r="23" spans="2:16" ht="15">
      <c r="B23" s="30"/>
      <c r="C23" s="31"/>
      <c r="D23" s="32"/>
      <c r="E23" s="30"/>
      <c r="F23" s="31"/>
      <c r="G23" s="30"/>
      <c r="H23" s="30"/>
      <c r="I23" s="30"/>
      <c r="J23" s="31"/>
      <c r="K23" s="31"/>
      <c r="L23" s="31"/>
      <c r="M23" s="33"/>
      <c r="N23" s="31"/>
      <c r="O23" s="31"/>
      <c r="P23" s="30"/>
    </row>
    <row r="26" spans="2:16" ht="23.25">
      <c r="B26" s="70" t="s">
        <v>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2:16" ht="15">
      <c r="B27" s="34" t="s">
        <v>28</v>
      </c>
      <c r="D27" s="35"/>
      <c r="O27"/>
      <c r="P27" s="22"/>
    </row>
    <row r="28" spans="2:16" ht="15">
      <c r="B28">
        <v>1</v>
      </c>
      <c r="C28" s="27">
        <v>4530</v>
      </c>
      <c r="D28" s="28" t="str">
        <f>VLOOKUP(C28,'[2]LEDEN'!A:C,2,FALSE)</f>
        <v>VERSPEELT Filip</v>
      </c>
      <c r="F28" s="22" t="str">
        <f>VLOOKUP(C28,'[2]LEDEN'!A:C,3,FALSE)</f>
        <v>KAS</v>
      </c>
      <c r="H28" t="s">
        <v>29</v>
      </c>
      <c r="O28"/>
      <c r="P28" s="22"/>
    </row>
    <row r="29" spans="2:16" ht="15">
      <c r="B29">
        <v>2</v>
      </c>
      <c r="C29" s="22">
        <v>4732</v>
      </c>
      <c r="D29" s="28" t="str">
        <f>VLOOKUP(C29,'[2]LEDEN'!A:C,2,FALSE)</f>
        <v>NACHTERGAELE Geert</v>
      </c>
      <c r="F29" s="22" t="str">
        <f>VLOOKUP(C29,'[2]LEDEN'!A:C,3,FALSE)</f>
        <v>GM</v>
      </c>
      <c r="H29" s="36" t="s">
        <v>30</v>
      </c>
      <c r="I29" s="36"/>
      <c r="J29" s="36"/>
      <c r="K29" s="36"/>
      <c r="L29" s="36"/>
      <c r="O29"/>
      <c r="P29" s="22"/>
    </row>
    <row r="30" spans="2:16" ht="15">
      <c r="B30">
        <v>3</v>
      </c>
      <c r="C30" s="22">
        <v>4451</v>
      </c>
      <c r="D30" s="28" t="str">
        <f>VLOOKUP(C30,'[2]LEDEN'!A:C,2,FALSE)</f>
        <v>DE BLEECKER Steven</v>
      </c>
      <c r="F30" s="22" t="str">
        <f>VLOOKUP(C30,'[2]LEDEN'!A:C,3,FALSE)</f>
        <v>KAS</v>
      </c>
      <c r="H30" t="s">
        <v>31</v>
      </c>
      <c r="J30" t="s">
        <v>32</v>
      </c>
      <c r="O30"/>
      <c r="P30" s="22"/>
    </row>
    <row r="31" spans="2:16" ht="15">
      <c r="B31">
        <v>4</v>
      </c>
      <c r="C31" s="57">
        <v>2314</v>
      </c>
      <c r="D31" s="58" t="s">
        <v>25</v>
      </c>
      <c r="E31" s="59"/>
      <c r="F31" s="60" t="s">
        <v>26</v>
      </c>
      <c r="H31" s="36" t="s">
        <v>33</v>
      </c>
      <c r="I31" s="36"/>
      <c r="J31" s="36"/>
      <c r="K31" s="36"/>
      <c r="L31" s="36"/>
      <c r="M31" s="36"/>
      <c r="N31" s="36"/>
      <c r="O31"/>
      <c r="P31" s="22"/>
    </row>
    <row r="32" spans="2:16" ht="7.5" customHeight="1">
      <c r="B32"/>
      <c r="C32" s="22"/>
      <c r="D32" s="28"/>
      <c r="F32" s="22"/>
      <c r="H32" s="36"/>
      <c r="I32" s="36"/>
      <c r="J32" s="36"/>
      <c r="K32" s="36"/>
      <c r="L32" s="36"/>
      <c r="M32" s="36"/>
      <c r="N32" s="36"/>
      <c r="O32"/>
      <c r="P32" s="22"/>
    </row>
    <row r="33" spans="2:16" ht="15">
      <c r="B33"/>
      <c r="C33" s="61">
        <v>4363</v>
      </c>
      <c r="D33" s="62" t="str">
        <f>VLOOKUP(C33,'[2]LEDEN'!A:C,2,FALSE)</f>
        <v>PRIEUS Andy</v>
      </c>
      <c r="E33" s="63"/>
      <c r="F33" s="61" t="str">
        <f>VLOOKUP(C33,'[2]LEDEN'!A:C,3,FALSE)</f>
        <v>GM</v>
      </c>
      <c r="G33" s="63"/>
      <c r="H33" s="63"/>
      <c r="I33" s="63"/>
      <c r="J33" s="63" t="s">
        <v>53</v>
      </c>
      <c r="K33" s="63"/>
      <c r="L33" s="63"/>
      <c r="M33" s="63"/>
      <c r="N33" s="63"/>
      <c r="O33"/>
      <c r="P33" s="22"/>
    </row>
    <row r="34" spans="2:16" ht="15">
      <c r="B34"/>
      <c r="C34" s="64">
        <v>4587</v>
      </c>
      <c r="D34" s="62" t="s">
        <v>20</v>
      </c>
      <c r="E34" s="63"/>
      <c r="F34" s="61" t="s">
        <v>21</v>
      </c>
      <c r="G34" s="63"/>
      <c r="H34" s="63"/>
      <c r="I34" s="63"/>
      <c r="J34" s="63" t="s">
        <v>54</v>
      </c>
      <c r="K34" s="63"/>
      <c r="L34" s="63"/>
      <c r="M34" s="63"/>
      <c r="N34" s="63"/>
      <c r="O34"/>
      <c r="P34" s="22"/>
    </row>
    <row r="35" spans="2:16" ht="15">
      <c r="B35" s="37" t="s">
        <v>34</v>
      </c>
      <c r="C35" s="22"/>
      <c r="E35" s="38">
        <v>42</v>
      </c>
      <c r="O35"/>
      <c r="P35" s="22"/>
    </row>
    <row r="36" spans="2:16" ht="15">
      <c r="B36"/>
      <c r="C36" s="22"/>
      <c r="O36"/>
      <c r="P36" s="22"/>
    </row>
    <row r="37" spans="2:16" ht="15">
      <c r="B37" s="38" t="s">
        <v>47</v>
      </c>
      <c r="C37" s="22"/>
      <c r="E37" s="39" t="s">
        <v>35</v>
      </c>
      <c r="F37" s="40"/>
      <c r="G37" s="41"/>
      <c r="H37" s="41"/>
      <c r="I37" s="41"/>
      <c r="J37" s="41"/>
      <c r="K37" s="41"/>
      <c r="M37" s="42">
        <v>0.765</v>
      </c>
      <c r="O37"/>
      <c r="P37" s="22"/>
    </row>
    <row r="38" ht="15">
      <c r="E38" s="43" t="s">
        <v>36</v>
      </c>
    </row>
    <row r="40" spans="2:5" ht="15">
      <c r="B40" s="37" t="s">
        <v>37</v>
      </c>
      <c r="E40" s="56" t="s">
        <v>38</v>
      </c>
    </row>
    <row r="42" spans="2:13" ht="15">
      <c r="B42" s="40" t="s">
        <v>39</v>
      </c>
      <c r="D42" s="43"/>
      <c r="E42" s="43" t="s">
        <v>40</v>
      </c>
      <c r="F42" s="44"/>
      <c r="G42" s="45"/>
      <c r="H42" s="45"/>
      <c r="I42" s="45"/>
      <c r="J42" s="45"/>
      <c r="K42" s="45"/>
      <c r="L42" s="45"/>
      <c r="M42" s="43"/>
    </row>
    <row r="43" spans="2:4" ht="15">
      <c r="B43" s="45"/>
      <c r="C43" s="46"/>
      <c r="D43" s="43"/>
    </row>
    <row r="44" spans="2:15" ht="15">
      <c r="B44" s="45"/>
      <c r="E44" s="40" t="s">
        <v>41</v>
      </c>
      <c r="F44" s="47"/>
      <c r="G44" s="47"/>
      <c r="H44" s="40"/>
      <c r="I44" s="41"/>
      <c r="J44" s="41"/>
      <c r="K44" s="41"/>
      <c r="L44" s="40" t="s">
        <v>42</v>
      </c>
      <c r="M44" s="41"/>
      <c r="N44" s="40"/>
      <c r="O44" s="43"/>
    </row>
    <row r="45" spans="2:15" ht="15">
      <c r="B45" s="45"/>
      <c r="E45" s="40"/>
      <c r="F45" s="47"/>
      <c r="G45" s="47"/>
      <c r="H45" s="40"/>
      <c r="I45" s="41"/>
      <c r="J45" s="41"/>
      <c r="K45" s="41"/>
      <c r="L45" s="40" t="s">
        <v>43</v>
      </c>
      <c r="M45" s="41"/>
      <c r="N45" s="40"/>
      <c r="O45" s="43"/>
    </row>
    <row r="46" spans="2:15" ht="15">
      <c r="B46" s="45"/>
      <c r="E46" s="40"/>
      <c r="F46" s="47"/>
      <c r="G46" s="47"/>
      <c r="H46" s="40"/>
      <c r="I46" s="41"/>
      <c r="J46" s="41"/>
      <c r="K46" s="41"/>
      <c r="L46" s="40"/>
      <c r="M46" s="41"/>
      <c r="N46" s="40"/>
      <c r="O46" s="43"/>
    </row>
    <row r="47" spans="2:13" ht="15">
      <c r="B47" s="45"/>
      <c r="C47" s="53" t="s">
        <v>52</v>
      </c>
      <c r="D47" s="54"/>
      <c r="E47" s="54"/>
      <c r="F47" s="55"/>
      <c r="G47" s="45"/>
      <c r="H47" s="45"/>
      <c r="I47" s="45"/>
      <c r="J47" s="45"/>
      <c r="K47" s="45"/>
      <c r="L47" s="44"/>
      <c r="M47" s="43"/>
    </row>
    <row r="48" spans="2:13" ht="15">
      <c r="B48" s="45"/>
      <c r="C48" s="40"/>
      <c r="D48" s="43"/>
      <c r="E48" s="43"/>
      <c r="F48" s="44"/>
      <c r="G48" s="45"/>
      <c r="H48" s="45"/>
      <c r="I48" s="45"/>
      <c r="J48" s="45"/>
      <c r="K48" s="45"/>
      <c r="L48" s="44"/>
      <c r="M48" s="43"/>
    </row>
    <row r="49" spans="2:13" ht="15">
      <c r="B49" s="45"/>
      <c r="C49" s="46" t="s">
        <v>44</v>
      </c>
      <c r="D49" s="47"/>
      <c r="E49" s="47"/>
      <c r="F49" s="40"/>
      <c r="G49" s="41"/>
      <c r="H49" s="41"/>
      <c r="I49" s="41"/>
      <c r="J49" s="41"/>
      <c r="K49" s="41"/>
      <c r="L49" s="40"/>
      <c r="M49" s="43" t="s">
        <v>45</v>
      </c>
    </row>
    <row r="50" spans="2:13" ht="15.75" thickBot="1">
      <c r="B50" s="45"/>
      <c r="C50" s="44"/>
      <c r="D50" s="43"/>
      <c r="E50" s="43"/>
      <c r="F50" s="44"/>
      <c r="G50" s="45"/>
      <c r="H50" s="45"/>
      <c r="I50" s="45"/>
      <c r="J50" s="45"/>
      <c r="K50" s="45"/>
      <c r="L50" s="44"/>
      <c r="M50" s="43"/>
    </row>
    <row r="51" spans="2:15" ht="15.75" thickBot="1">
      <c r="B51" s="45"/>
      <c r="D51" s="48" t="s">
        <v>46</v>
      </c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51"/>
    </row>
  </sheetData>
  <sheetProtection/>
  <mergeCells count="5">
    <mergeCell ref="C1:N1"/>
    <mergeCell ref="A7:P7"/>
    <mergeCell ref="B4:P4"/>
    <mergeCell ref="B26:P2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2012-02-26T17:55:06Z</cp:lastPrinted>
  <dcterms:created xsi:type="dcterms:W3CDTF">2012-02-26T17:35:14Z</dcterms:created>
  <dcterms:modified xsi:type="dcterms:W3CDTF">2012-03-07T09:34:08Z</dcterms:modified>
  <cp:category/>
  <cp:version/>
  <cp:contentType/>
  <cp:contentStatus/>
</cp:coreProperties>
</file>