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<sst xmlns="http://schemas.openxmlformats.org/spreadsheetml/2006/main" count="68" uniqueCount="64">
  <si>
    <t>GEWEST BEIDE - VLAANDEREN</t>
  </si>
  <si>
    <t>sportjaar :</t>
  </si>
  <si>
    <t>2013-2014</t>
  </si>
  <si>
    <t xml:space="preserve">DISTRICT :  </t>
  </si>
  <si>
    <t>GENT</t>
  </si>
  <si>
    <t>KAMPIOENSCHAP VAN BELGIE : 4°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</si>
  <si>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</si>
  <si>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</si>
  <si>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</si>
  <si>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</si>
  <si>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</si>
  <si>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</si>
  <si>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</si>
  <si>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</si>
  <si>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</si>
  <si>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</si>
  <si>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</si>
  <si>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GEIRNAERT Marc</t>
  </si>
  <si>
    <t>K.EBC</t>
  </si>
  <si>
    <t>VANDENBERGHE Pascal</t>
  </si>
  <si>
    <t>K&amp;V</t>
  </si>
  <si>
    <t>ROSSEL Francis</t>
  </si>
  <si>
    <t>UN</t>
  </si>
  <si>
    <t>DEVRIENDT Eric</t>
  </si>
  <si>
    <t>BVG</t>
  </si>
  <si>
    <t>WILLEMS Raymond</t>
  </si>
  <si>
    <t>LIPPENS Tony</t>
  </si>
  <si>
    <t>ED</t>
  </si>
  <si>
    <t>VAN HANEGEM Izaak</t>
  </si>
  <si>
    <t>JANSSENS Rony</t>
  </si>
  <si>
    <t>EWH</t>
  </si>
  <si>
    <t>COSYNS Marc</t>
  </si>
  <si>
    <t>K.BCAW</t>
  </si>
  <si>
    <t>CAUDRON Danny</t>
  </si>
  <si>
    <t>PLATEAU Tiani</t>
  </si>
  <si>
    <t>VAN HAMME Rudiger</t>
  </si>
  <si>
    <t>KGBA</t>
  </si>
  <si>
    <t>DISTRICTFINALE</t>
  </si>
  <si>
    <t>* DEELNEMERS</t>
  </si>
  <si>
    <t xml:space="preserve">Al deze wedstrijden worden gespeeld in </t>
  </si>
  <si>
    <t>K. EEKLOSE B.C.    Markt, 6      9900  Eeklo</t>
  </si>
  <si>
    <t>Tel: 0</t>
  </si>
  <si>
    <t>9 / 377 06 19</t>
  </si>
  <si>
    <t>op  zaterdag   8  mrt.  2014   om   14u00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</si>
  <si>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</si>
  <si>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</si>
  <si>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</si>
  <si>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</si>
  <si>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</si>
  <si>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Van Lancker Pierre  of afgevaardigde</t>
  </si>
  <si>
    <t>SPORTKLEDIJ VERPLICHT</t>
  </si>
  <si>
    <t>Laken SIMONIS</t>
  </si>
  <si>
    <t>Ballen SUPER ARAMITH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</si>
  <si>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</si>
  <si>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</si>
  <si>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UNION - SANDEMAN</t>
  </si>
  <si>
    <t>poule 2</t>
  </si>
  <si>
    <t>poule 3</t>
  </si>
  <si>
    <t>BILJARTVRIENDEN GENT</t>
  </si>
  <si>
    <t>K. GENTSCHE B.A.</t>
  </si>
  <si>
    <t>UITSLAGEN BINNEN 24 UUR NAAR DSB</t>
  </si>
  <si>
    <t>DE EERSTE SPEELT DE GEWESTELIJKE FINALE TIJDENS  Week-End  12 en 13 apr. ( Distr. Brugge )</t>
  </si>
  <si>
    <t>Meuleman Rudy                              rudy.meuleman@telenet.be                       0486 / 36 92 21</t>
  </si>
  <si>
    <t>*     TE SPELEN PUNTEN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</si>
</sst>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 quotePrefix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173" fontId="0" fillId="25" borderId="0" xfId="0" applyNumberForma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 quotePrefix="1">
      <alignment horizontal="center"/>
    </xf>
    <xf numFmtId="0" fontId="0" fillId="22" borderId="0" xfId="0" applyFill="1" applyAlignment="1">
      <alignment horizontal="left"/>
    </xf>
    <xf numFmtId="0" fontId="0" fillId="22" borderId="0" xfId="0" applyFill="1" applyAlignment="1">
      <alignment horizontal="center"/>
    </xf>
    <xf numFmtId="173" fontId="0" fillId="26" borderId="0" xfId="0" applyNumberFormat="1" applyFill="1" applyBorder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MB\VL_VG%204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B1">
      <selection activeCell="S44" sqref="S44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74">
        <f ca="1">TODAY()</f>
        <v>41688</v>
      </c>
      <c r="P2" s="75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70" t="s">
        <v>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69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5" ht="15" customHeight="1">
      <c r="B8"/>
      <c r="C8" s="26" t="s">
        <v>8</v>
      </c>
      <c r="D8" s="26" t="s">
        <v>9</v>
      </c>
      <c r="E8" s="26"/>
      <c r="F8" s="26" t="s">
        <v>10</v>
      </c>
      <c r="G8" s="26"/>
      <c r="H8" s="26"/>
      <c r="I8" s="22"/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</row>
    <row r="9" spans="2:15" ht="9.75" customHeight="1">
      <c r="B9"/>
      <c r="C9" s="26"/>
      <c r="D9" s="26"/>
      <c r="E9" s="26"/>
      <c r="F9" s="26"/>
      <c r="G9" s="26"/>
      <c r="H9" s="26"/>
      <c r="I9" s="22"/>
      <c r="J9" s="26"/>
      <c r="K9" s="26"/>
      <c r="L9" s="26"/>
      <c r="M9" s="26"/>
      <c r="N9" s="26"/>
      <c r="O9" s="26"/>
    </row>
    <row r="10" spans="2:15" ht="15" customHeight="1">
      <c r="B10"/>
      <c r="C10" s="26"/>
      <c r="D10" s="26" t="s">
        <v>54</v>
      </c>
      <c r="E10" s="26"/>
      <c r="F10" s="55" t="s">
        <v>55</v>
      </c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5.25" customHeight="1">
      <c r="B11"/>
      <c r="C11" s="26"/>
      <c r="D11" s="26"/>
      <c r="E11" s="26"/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6" ht="15">
      <c r="B12" s="56">
        <f>B8+1</f>
        <v>1</v>
      </c>
      <c r="C12" s="57">
        <v>7474</v>
      </c>
      <c r="D12" s="58" t="s">
        <v>17</v>
      </c>
      <c r="E12" s="56"/>
      <c r="F12" s="59" t="s">
        <v>18</v>
      </c>
      <c r="G12" s="56"/>
      <c r="H12" s="56"/>
      <c r="I12" s="56"/>
      <c r="J12" s="59">
        <v>8</v>
      </c>
      <c r="K12" s="59">
        <v>72</v>
      </c>
      <c r="L12" s="59">
        <v>171</v>
      </c>
      <c r="M12" s="61">
        <v>0.42055263157894734</v>
      </c>
      <c r="N12" s="59">
        <v>5</v>
      </c>
      <c r="O12" s="62" t="str">
        <f aca="true" t="shared" si="0" ref="O12:O29">IF(M12&lt;0.335,"OG",IF(AND(M12&gt;=0.335,M12&lt;0.405),"MG",IF(AND(M12&gt;=0.405,M12&lt;0.495),"PR",IF(AND(M12&gt;=0.495,M12&lt;0.61),"DPR",IF(AND(M12&gt;=0.61,M12&lt;0.765),"DRPR","")))))</f>
        <v>PR</v>
      </c>
      <c r="P12" s="56"/>
    </row>
    <row r="13" spans="2:15" ht="15">
      <c r="B13">
        <f aca="true" t="shared" si="1" ref="B13:B29">B12+1</f>
        <v>2</v>
      </c>
      <c r="C13" s="27">
        <v>8918</v>
      </c>
      <c r="D13" s="28" t="s">
        <v>19</v>
      </c>
      <c r="F13" s="22" t="s">
        <v>20</v>
      </c>
      <c r="J13" s="22">
        <v>4</v>
      </c>
      <c r="K13" s="22">
        <v>55</v>
      </c>
      <c r="L13" s="22">
        <v>167</v>
      </c>
      <c r="M13" s="29">
        <v>0.32884131736526945</v>
      </c>
      <c r="N13" s="22">
        <v>4</v>
      </c>
      <c r="O13" s="22" t="str">
        <f t="shared" si="0"/>
        <v>OG</v>
      </c>
    </row>
    <row r="14" spans="2:15" ht="15">
      <c r="B14">
        <f t="shared" si="1"/>
        <v>3</v>
      </c>
      <c r="C14" s="27">
        <v>4966</v>
      </c>
      <c r="D14" s="28" t="s">
        <v>21</v>
      </c>
      <c r="F14" s="22" t="s">
        <v>22</v>
      </c>
      <c r="J14" s="22">
        <v>4</v>
      </c>
      <c r="K14" s="22">
        <v>44</v>
      </c>
      <c r="L14" s="22">
        <v>146</v>
      </c>
      <c r="M14" s="29">
        <v>0.3008698630136986</v>
      </c>
      <c r="N14" s="22">
        <v>3</v>
      </c>
      <c r="O14" s="22" t="str">
        <f t="shared" si="0"/>
        <v>OG</v>
      </c>
    </row>
    <row r="15" spans="2:16" ht="15">
      <c r="B15" s="35">
        <f t="shared" si="1"/>
        <v>4</v>
      </c>
      <c r="C15" s="52">
        <v>5205</v>
      </c>
      <c r="D15" s="53" t="s">
        <v>23</v>
      </c>
      <c r="E15" s="35"/>
      <c r="F15" s="54" t="s">
        <v>24</v>
      </c>
      <c r="G15" s="35"/>
      <c r="H15" s="35"/>
      <c r="I15" s="35"/>
      <c r="J15" s="54">
        <v>0</v>
      </c>
      <c r="K15" s="54">
        <v>36</v>
      </c>
      <c r="L15" s="54">
        <v>168</v>
      </c>
      <c r="M15" s="29">
        <v>0.21378571428571427</v>
      </c>
      <c r="N15" s="54">
        <v>3</v>
      </c>
      <c r="O15" s="54" t="str">
        <f t="shared" si="0"/>
        <v>OG</v>
      </c>
      <c r="P15" s="35"/>
    </row>
    <row r="16" spans="2:16" ht="15">
      <c r="B16" s="35"/>
      <c r="C16" s="52"/>
      <c r="D16" s="53"/>
      <c r="E16" s="35"/>
      <c r="F16" s="54"/>
      <c r="G16" s="35"/>
      <c r="H16" s="35"/>
      <c r="I16" s="35"/>
      <c r="J16" s="54"/>
      <c r="K16" s="54"/>
      <c r="L16" s="54"/>
      <c r="M16" s="29"/>
      <c r="N16" s="54"/>
      <c r="O16" s="54"/>
      <c r="P16" s="35"/>
    </row>
    <row r="17" spans="2:16" ht="15">
      <c r="B17" s="35"/>
      <c r="C17" s="52"/>
      <c r="D17" s="26" t="s">
        <v>56</v>
      </c>
      <c r="E17" s="26"/>
      <c r="F17" s="55" t="s">
        <v>58</v>
      </c>
      <c r="G17" s="26"/>
      <c r="H17" s="26"/>
      <c r="I17" s="22"/>
      <c r="J17" s="26"/>
      <c r="K17" s="54"/>
      <c r="L17" s="54"/>
      <c r="M17" s="29"/>
      <c r="N17" s="54"/>
      <c r="O17" s="54"/>
      <c r="P17" s="35"/>
    </row>
    <row r="18" spans="2:16" ht="6" customHeight="1">
      <c r="B18" s="35"/>
      <c r="C18" s="52"/>
      <c r="D18" s="53"/>
      <c r="E18" s="35"/>
      <c r="F18" s="54"/>
      <c r="G18" s="35"/>
      <c r="H18" s="35"/>
      <c r="I18" s="35"/>
      <c r="J18" s="54"/>
      <c r="K18" s="54"/>
      <c r="L18" s="54"/>
      <c r="M18" s="29"/>
      <c r="N18" s="54"/>
      <c r="O18" s="54"/>
      <c r="P18" s="35"/>
    </row>
    <row r="19" spans="2:16" ht="15">
      <c r="B19" s="56">
        <v>1</v>
      </c>
      <c r="C19" s="57">
        <v>9066</v>
      </c>
      <c r="D19" s="58" t="s">
        <v>25</v>
      </c>
      <c r="E19" s="56"/>
      <c r="F19" s="59" t="s">
        <v>24</v>
      </c>
      <c r="G19" s="56"/>
      <c r="H19" s="56"/>
      <c r="I19" s="56"/>
      <c r="J19" s="59">
        <v>4</v>
      </c>
      <c r="K19" s="59">
        <v>67</v>
      </c>
      <c r="L19" s="59">
        <v>199</v>
      </c>
      <c r="M19" s="60">
        <v>0.33618341708542715</v>
      </c>
      <c r="N19" s="59">
        <v>4</v>
      </c>
      <c r="O19" s="59" t="str">
        <f t="shared" si="0"/>
        <v>MG</v>
      </c>
      <c r="P19" s="56"/>
    </row>
    <row r="20" spans="2:15" ht="15">
      <c r="B20">
        <f t="shared" si="1"/>
        <v>2</v>
      </c>
      <c r="C20" s="27">
        <v>8410</v>
      </c>
      <c r="D20" s="28" t="s">
        <v>26</v>
      </c>
      <c r="F20" s="22" t="s">
        <v>27</v>
      </c>
      <c r="J20" s="22">
        <v>6</v>
      </c>
      <c r="K20" s="22">
        <v>65</v>
      </c>
      <c r="L20" s="22">
        <v>245</v>
      </c>
      <c r="M20" s="29">
        <v>0.2648061224489796</v>
      </c>
      <c r="N20" s="22">
        <v>2</v>
      </c>
      <c r="O20" s="22" t="str">
        <f t="shared" si="0"/>
        <v>OG</v>
      </c>
    </row>
    <row r="21" spans="2:15" ht="15">
      <c r="B21">
        <f t="shared" si="1"/>
        <v>3</v>
      </c>
      <c r="C21" s="27">
        <v>4496</v>
      </c>
      <c r="D21" s="28" t="s">
        <v>28</v>
      </c>
      <c r="F21" s="22" t="s">
        <v>24</v>
      </c>
      <c r="J21" s="22">
        <v>4</v>
      </c>
      <c r="K21" s="22">
        <v>53</v>
      </c>
      <c r="L21" s="22">
        <v>204</v>
      </c>
      <c r="M21" s="29">
        <v>0.25930392156862747</v>
      </c>
      <c r="N21" s="22">
        <v>3</v>
      </c>
      <c r="O21" s="22" t="str">
        <f t="shared" si="0"/>
        <v>OG</v>
      </c>
    </row>
    <row r="22" spans="2:16" ht="15">
      <c r="B22" s="35">
        <f t="shared" si="1"/>
        <v>4</v>
      </c>
      <c r="C22" s="52">
        <v>4549</v>
      </c>
      <c r="D22" s="53" t="s">
        <v>29</v>
      </c>
      <c r="E22" s="35"/>
      <c r="F22" s="54" t="s">
        <v>30</v>
      </c>
      <c r="G22" s="35"/>
      <c r="H22" s="35"/>
      <c r="I22" s="35"/>
      <c r="J22" s="54">
        <v>2</v>
      </c>
      <c r="K22" s="54">
        <v>53</v>
      </c>
      <c r="L22" s="54">
        <v>222</v>
      </c>
      <c r="M22" s="29">
        <v>0.23823873873873874</v>
      </c>
      <c r="N22" s="54">
        <v>4</v>
      </c>
      <c r="O22" s="54" t="str">
        <f t="shared" si="0"/>
        <v>OG</v>
      </c>
      <c r="P22" s="35"/>
    </row>
    <row r="23" spans="2:16" ht="15">
      <c r="B23" s="35"/>
      <c r="C23" s="52"/>
      <c r="D23" s="53"/>
      <c r="E23" s="35"/>
      <c r="F23" s="54"/>
      <c r="G23" s="35"/>
      <c r="H23" s="35"/>
      <c r="I23" s="35"/>
      <c r="J23" s="54"/>
      <c r="K23" s="54"/>
      <c r="L23" s="54"/>
      <c r="M23" s="29"/>
      <c r="N23" s="54"/>
      <c r="O23" s="54"/>
      <c r="P23" s="35"/>
    </row>
    <row r="24" spans="2:16" ht="15">
      <c r="B24" s="35"/>
      <c r="C24" s="52"/>
      <c r="D24" s="26" t="s">
        <v>57</v>
      </c>
      <c r="E24" s="26"/>
      <c r="F24" s="55" t="s">
        <v>59</v>
      </c>
      <c r="G24" s="26"/>
      <c r="H24" s="26"/>
      <c r="I24" s="22"/>
      <c r="J24" s="26"/>
      <c r="K24" s="54"/>
      <c r="L24" s="54"/>
      <c r="M24" s="29"/>
      <c r="N24" s="54"/>
      <c r="O24" s="54"/>
      <c r="P24" s="35"/>
    </row>
    <row r="25" spans="2:16" ht="4.5" customHeight="1">
      <c r="B25" s="35"/>
      <c r="C25" s="52"/>
      <c r="D25" s="53"/>
      <c r="E25" s="35"/>
      <c r="F25" s="54"/>
      <c r="G25" s="35"/>
      <c r="H25" s="35"/>
      <c r="I25" s="35"/>
      <c r="J25" s="54"/>
      <c r="K25" s="54"/>
      <c r="L25" s="54"/>
      <c r="M25" s="29"/>
      <c r="N25" s="54"/>
      <c r="O25" s="54"/>
      <c r="P25" s="35"/>
    </row>
    <row r="26" spans="2:16" ht="15">
      <c r="B26" s="56">
        <v>1</v>
      </c>
      <c r="C26" s="57">
        <v>8352</v>
      </c>
      <c r="D26" s="58" t="s">
        <v>31</v>
      </c>
      <c r="E26" s="56"/>
      <c r="F26" s="59" t="s">
        <v>32</v>
      </c>
      <c r="G26" s="56"/>
      <c r="H26" s="56"/>
      <c r="I26" s="56"/>
      <c r="J26" s="59">
        <v>6</v>
      </c>
      <c r="K26" s="59">
        <v>70</v>
      </c>
      <c r="L26" s="59">
        <v>184</v>
      </c>
      <c r="M26" s="60">
        <v>0.3799347826086957</v>
      </c>
      <c r="N26" s="59">
        <v>7</v>
      </c>
      <c r="O26" s="59" t="str">
        <f t="shared" si="0"/>
        <v>MG</v>
      </c>
      <c r="P26" s="56"/>
    </row>
    <row r="27" spans="2:16" ht="15">
      <c r="B27" s="63">
        <f t="shared" si="1"/>
        <v>2</v>
      </c>
      <c r="C27" s="64">
        <v>9421</v>
      </c>
      <c r="D27" s="65" t="s">
        <v>33</v>
      </c>
      <c r="E27" s="63"/>
      <c r="F27" s="66" t="s">
        <v>27</v>
      </c>
      <c r="G27" s="63"/>
      <c r="H27" s="63"/>
      <c r="I27" s="63"/>
      <c r="J27" s="66">
        <v>6</v>
      </c>
      <c r="K27" s="66">
        <v>58</v>
      </c>
      <c r="L27" s="66">
        <v>172</v>
      </c>
      <c r="M27" s="67">
        <v>0.3367093023255814</v>
      </c>
      <c r="N27" s="66">
        <v>6</v>
      </c>
      <c r="O27" s="66" t="str">
        <f t="shared" si="0"/>
        <v>MG</v>
      </c>
      <c r="P27" s="63"/>
    </row>
    <row r="28" spans="2:15" ht="15">
      <c r="B28">
        <f t="shared" si="1"/>
        <v>3</v>
      </c>
      <c r="C28" s="27">
        <v>8891</v>
      </c>
      <c r="D28" s="28" t="s">
        <v>34</v>
      </c>
      <c r="F28" s="22" t="s">
        <v>30</v>
      </c>
      <c r="J28" s="22">
        <v>2</v>
      </c>
      <c r="K28" s="22">
        <v>52</v>
      </c>
      <c r="L28" s="22">
        <v>163</v>
      </c>
      <c r="M28" s="29">
        <v>0.31851840490797545</v>
      </c>
      <c r="N28" s="22">
        <v>5</v>
      </c>
      <c r="O28" s="22" t="str">
        <f t="shared" si="0"/>
        <v>OG</v>
      </c>
    </row>
    <row r="29" spans="2:15" ht="15">
      <c r="B29">
        <f t="shared" si="1"/>
        <v>4</v>
      </c>
      <c r="C29" s="27">
        <v>5208</v>
      </c>
      <c r="D29" s="28" t="s">
        <v>35</v>
      </c>
      <c r="F29" s="22" t="s">
        <v>36</v>
      </c>
      <c r="J29" s="22">
        <v>2</v>
      </c>
      <c r="K29" s="22">
        <v>59</v>
      </c>
      <c r="L29" s="22">
        <v>187</v>
      </c>
      <c r="M29" s="29">
        <v>0.3150080213903743</v>
      </c>
      <c r="N29" s="22">
        <v>4</v>
      </c>
      <c r="O29" s="22" t="str">
        <f t="shared" si="0"/>
        <v>OG</v>
      </c>
    </row>
    <row r="30" spans="2:16" ht="9" customHeight="1">
      <c r="B30" s="30"/>
      <c r="C30" s="32"/>
      <c r="D30" s="31"/>
      <c r="E30" s="30"/>
      <c r="F30" s="32"/>
      <c r="G30" s="30"/>
      <c r="H30" s="30"/>
      <c r="I30" s="30"/>
      <c r="J30" s="32"/>
      <c r="K30" s="32"/>
      <c r="L30" s="32"/>
      <c r="M30" s="33"/>
      <c r="N30" s="32"/>
      <c r="O30" s="32"/>
      <c r="P30" s="30"/>
    </row>
    <row r="31" ht="9.75" customHeight="1"/>
    <row r="32" ht="7.5" customHeight="1"/>
    <row r="33" spans="2:16" ht="23.25">
      <c r="B33" s="73" t="s">
        <v>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 ht="15">
      <c r="B34" s="34" t="s">
        <v>38</v>
      </c>
      <c r="D34" s="35"/>
      <c r="O34"/>
      <c r="P34" s="22"/>
    </row>
    <row r="35" spans="2:16" ht="15">
      <c r="B35">
        <v>1</v>
      </c>
      <c r="C35" s="27">
        <v>7474</v>
      </c>
      <c r="D35" s="28" t="str">
        <f>VLOOKUP(C35,'[2]LEDEN'!A:C,2,FALSE)</f>
        <v>GEIRNAERT Marc</v>
      </c>
      <c r="F35" s="22" t="str">
        <f>VLOOKUP(C35,'[2]LEDEN'!A:C,3,FALSE)</f>
        <v>K.EBC</v>
      </c>
      <c r="H35" t="s">
        <v>39</v>
      </c>
      <c r="O35"/>
      <c r="P35" s="22"/>
    </row>
    <row r="36" spans="2:16" ht="15">
      <c r="B36">
        <v>2</v>
      </c>
      <c r="C36" s="22">
        <v>8352</v>
      </c>
      <c r="D36" s="28" t="str">
        <f>VLOOKUP(C36,'[2]LEDEN'!A:C,2,FALSE)</f>
        <v>COSYNS Marc</v>
      </c>
      <c r="F36" s="22" t="str">
        <f>VLOOKUP(C36,'[2]LEDEN'!A:C,3,FALSE)</f>
        <v>K.BCAW</v>
      </c>
      <c r="H36" s="36" t="s">
        <v>40</v>
      </c>
      <c r="I36" s="36"/>
      <c r="J36" s="36"/>
      <c r="K36" s="36"/>
      <c r="L36" s="36"/>
      <c r="M36" s="36"/>
      <c r="N36" s="36"/>
      <c r="O36"/>
      <c r="P36" s="22"/>
    </row>
    <row r="37" spans="2:16" ht="15">
      <c r="B37">
        <v>3</v>
      </c>
      <c r="C37" s="22">
        <v>9421</v>
      </c>
      <c r="D37" s="28" t="str">
        <f>VLOOKUP(C37,'[2]LEDEN'!A:C,2,FALSE)</f>
        <v>CAUDRON Danny</v>
      </c>
      <c r="F37" s="22" t="str">
        <f>VLOOKUP(C37,'[2]LEDEN'!A:C,3,FALSE)</f>
        <v>ED</v>
      </c>
      <c r="H37" t="s">
        <v>41</v>
      </c>
      <c r="J37" t="s">
        <v>42</v>
      </c>
      <c r="O37"/>
      <c r="P37" s="22"/>
    </row>
    <row r="38" spans="2:16" ht="15">
      <c r="B38">
        <v>4</v>
      </c>
      <c r="C38" s="22">
        <v>9066</v>
      </c>
      <c r="D38" s="28" t="str">
        <f>VLOOKUP(C38,'[2]LEDEN'!A:C,2,FALSE)</f>
        <v>WILLEMS Raymond</v>
      </c>
      <c r="F38" s="22" t="str">
        <f>VLOOKUP(C38,'[2]LEDEN'!A:C,3,FALSE)</f>
        <v>BVG</v>
      </c>
      <c r="H38" s="36" t="s">
        <v>43</v>
      </c>
      <c r="I38" s="36"/>
      <c r="J38" s="36"/>
      <c r="K38" s="36"/>
      <c r="L38" s="36"/>
      <c r="M38" s="36"/>
      <c r="N38" s="36"/>
      <c r="O38"/>
      <c r="P38" s="22"/>
    </row>
    <row r="39" spans="2:16" ht="15">
      <c r="B39"/>
      <c r="C39" s="22"/>
      <c r="O39"/>
      <c r="P39" s="22"/>
    </row>
    <row r="40" spans="2:16" ht="15">
      <c r="B40" s="37" t="s">
        <v>63</v>
      </c>
      <c r="C40" s="22"/>
      <c r="E40" s="38">
        <v>18</v>
      </c>
      <c r="O40"/>
      <c r="P40" s="22"/>
    </row>
    <row r="41" spans="2:16" ht="8.25" customHeight="1">
      <c r="B41"/>
      <c r="C41" s="22"/>
      <c r="O41"/>
      <c r="P41" s="22"/>
    </row>
    <row r="42" spans="2:16" ht="15">
      <c r="B42" s="38" t="s">
        <v>53</v>
      </c>
      <c r="C42" s="22"/>
      <c r="E42" s="39" t="s">
        <v>45</v>
      </c>
      <c r="F42" s="40"/>
      <c r="G42" s="41"/>
      <c r="H42" s="41"/>
      <c r="I42" s="41"/>
      <c r="J42" s="41"/>
      <c r="K42" s="41"/>
      <c r="M42" s="42">
        <v>0.335</v>
      </c>
      <c r="O42"/>
      <c r="P42" s="22"/>
    </row>
    <row r="43" ht="15">
      <c r="E43" s="43" t="s">
        <v>46</v>
      </c>
    </row>
    <row r="44" ht="6.75" customHeight="1"/>
    <row r="45" spans="2:5" ht="15">
      <c r="B45" s="37" t="s">
        <v>44</v>
      </c>
      <c r="E45" t="s">
        <v>47</v>
      </c>
    </row>
    <row r="46" ht="24.75" customHeight="1"/>
    <row r="47" spans="2:13" ht="15">
      <c r="B47" s="40" t="s">
        <v>48</v>
      </c>
      <c r="D47" s="43"/>
      <c r="E47" s="43" t="s">
        <v>49</v>
      </c>
      <c r="F47" s="44"/>
      <c r="G47" s="45"/>
      <c r="H47" s="45"/>
      <c r="I47" s="45"/>
      <c r="J47" s="45"/>
      <c r="K47" s="45"/>
      <c r="L47" s="45"/>
      <c r="M47" s="43"/>
    </row>
    <row r="48" spans="2:4" ht="8.25" customHeight="1">
      <c r="B48" s="45"/>
      <c r="C48" s="46"/>
      <c r="D48" s="43"/>
    </row>
    <row r="49" spans="2:15" ht="15">
      <c r="B49" s="45"/>
      <c r="E49" s="40" t="s">
        <v>50</v>
      </c>
      <c r="F49" s="47"/>
      <c r="G49" s="47"/>
      <c r="H49" s="40"/>
      <c r="I49" s="41"/>
      <c r="J49" s="41"/>
      <c r="K49" s="41"/>
      <c r="L49" s="40" t="s">
        <v>51</v>
      </c>
      <c r="M49" s="41"/>
      <c r="N49" s="40"/>
      <c r="O49" s="43"/>
    </row>
    <row r="50" spans="2:15" ht="15">
      <c r="B50" s="45"/>
      <c r="E50" s="40"/>
      <c r="F50" s="47"/>
      <c r="G50" s="47"/>
      <c r="H50" s="40"/>
      <c r="I50" s="41"/>
      <c r="J50" s="41"/>
      <c r="K50" s="41"/>
      <c r="L50" s="40" t="s">
        <v>52</v>
      </c>
      <c r="M50" s="41"/>
      <c r="N50" s="40"/>
      <c r="O50" s="43"/>
    </row>
    <row r="51" spans="2:15" ht="15">
      <c r="B51" s="45"/>
      <c r="E51" s="40"/>
      <c r="F51" s="47"/>
      <c r="G51" s="47"/>
      <c r="H51" s="40"/>
      <c r="I51" s="41"/>
      <c r="J51" s="41"/>
      <c r="K51" s="41"/>
      <c r="L51" s="40"/>
      <c r="M51" s="41"/>
      <c r="N51" s="40"/>
      <c r="O51" s="43"/>
    </row>
    <row r="52" spans="2:13" ht="15">
      <c r="B52" s="45"/>
      <c r="C52" s="40" t="s">
        <v>60</v>
      </c>
      <c r="D52" s="43"/>
      <c r="E52" s="43"/>
      <c r="F52" s="44"/>
      <c r="G52" s="45"/>
      <c r="H52" s="45"/>
      <c r="I52" s="45"/>
      <c r="J52" s="45"/>
      <c r="K52" s="45"/>
      <c r="L52" s="44"/>
      <c r="M52" s="43"/>
    </row>
    <row r="53" spans="2:13" ht="24.75" customHeight="1">
      <c r="B53" s="45"/>
      <c r="C53" s="40"/>
      <c r="D53" s="43"/>
      <c r="E53" s="43"/>
      <c r="F53" s="44"/>
      <c r="G53" s="45"/>
      <c r="H53" s="45"/>
      <c r="I53" s="45"/>
      <c r="J53" s="45"/>
      <c r="K53" s="45"/>
      <c r="L53" s="44"/>
      <c r="M53" s="43"/>
    </row>
    <row r="54" spans="2:13" ht="15">
      <c r="B54" s="45"/>
      <c r="C54" s="46" t="s">
        <v>61</v>
      </c>
      <c r="D54" s="47"/>
      <c r="E54" s="47"/>
      <c r="F54" s="40"/>
      <c r="G54" s="41"/>
      <c r="H54" s="41"/>
      <c r="I54" s="41"/>
      <c r="J54" s="41"/>
      <c r="K54" s="41"/>
      <c r="L54" s="40"/>
      <c r="M54" s="43"/>
    </row>
    <row r="55" spans="2:13" ht="21" customHeight="1" thickBot="1">
      <c r="B55" s="45"/>
      <c r="C55" s="44"/>
      <c r="D55" s="43"/>
      <c r="E55" s="43"/>
      <c r="F55" s="44"/>
      <c r="G55" s="45"/>
      <c r="H55" s="45"/>
      <c r="I55" s="45"/>
      <c r="J55" s="45"/>
      <c r="K55" s="45"/>
      <c r="L55" s="44"/>
      <c r="M55" s="43"/>
    </row>
    <row r="56" spans="2:15" ht="15.75" thickBot="1">
      <c r="B56" s="45"/>
      <c r="D56" s="48" t="s">
        <v>62</v>
      </c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51"/>
    </row>
  </sheetData>
  <sheetProtection/>
  <mergeCells count="5">
    <mergeCell ref="C1:N1"/>
    <mergeCell ref="A7:P7"/>
    <mergeCell ref="B4:P4"/>
    <mergeCell ref="B33:P33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2014-02-18T09:23:08Z</cp:lastPrinted>
  <dcterms:created xsi:type="dcterms:W3CDTF">2014-02-18T09:13:40Z</dcterms:created>
  <dcterms:modified xsi:type="dcterms:W3CDTF">2014-02-18T09:38:15Z</dcterms:modified>
  <cp:category/>
  <cp:version/>
  <cp:contentType/>
  <cp:contentStatus/>
</cp:coreProperties>
</file>