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<sst xmlns="http://schemas.openxmlformats.org/spreadsheetml/2006/main" count="56" uniqueCount="53">
  <si>
    <t>GEWEST BEIDE - VLAANDEREN</t>
  </si>
  <si>
    <t>sportjaar :</t>
  </si>
  <si>
    <t>2013-2014</t>
  </si>
  <si>
    <t xml:space="preserve">DISTRICT :  </t>
  </si>
  <si>
    <t>KAMPIOENSCHAP VAN BELGIE : 3°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</si>
  <si>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</si>
  <si>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</si>
  <si>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</si>
  <si>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</si>
  <si>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</si>
  <si>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</si>
  <si>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</si>
  <si>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</si>
  <si>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</si>
  <si>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</si>
  <si>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</si>
  <si>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HEIRSEELE Roger</t>
  </si>
  <si>
    <t>ED</t>
  </si>
  <si>
    <t>AVERMAETE Wim</t>
  </si>
  <si>
    <t>K.ME</t>
  </si>
  <si>
    <t>STRIJPENS Lucien</t>
  </si>
  <si>
    <t>BVG</t>
  </si>
  <si>
    <t>MEULEMAN Rudy</t>
  </si>
  <si>
    <t>VAN DE VOORDE Johan</t>
  </si>
  <si>
    <t>K.EBC</t>
  </si>
  <si>
    <t>VANDAELE Pierre</t>
  </si>
  <si>
    <t>K.BCAW</t>
  </si>
  <si>
    <t>HERREMAN Roger</t>
  </si>
  <si>
    <t>UN</t>
  </si>
  <si>
    <t>DISTRICTFINALE</t>
  </si>
  <si>
    <t>* DEELNEMERS</t>
  </si>
  <si>
    <t xml:space="preserve">Al deze wedstrijden worden gespeeld in </t>
  </si>
  <si>
    <t>B.C. EDELWEISS  Reibroeckstraat,33  9940 Evergem</t>
  </si>
  <si>
    <t>Tel: 0472 -64 08 74</t>
  </si>
  <si>
    <t>Op     8 feb.   2014   om  14u00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</si>
  <si>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</si>
  <si>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</si>
  <si>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</si>
  <si>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</si>
  <si>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</si>
  <si>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</si>
  <si>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</si>
  <si>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</si>
  <si>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</si>
  <si>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</si>
  <si>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</si>
  <si>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</t>
  </si>
  <si>
    <t>POULE 1</t>
  </si>
  <si>
    <t>POULE 2</t>
  </si>
  <si>
    <t>De Meyer Rudi</t>
  </si>
  <si>
    <t>UITSLAGEN BINNEN 24 UUR NAAR DSB</t>
  </si>
  <si>
    <t>22/23 mrt 2014</t>
  </si>
  <si>
    <t>Meuleman Rudy                             0486 / 36 92 21    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</si>
</sst>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6" xfId="59" applyFont="1" applyBorder="1" applyAlignment="1">
      <alignment horizontal="left"/>
      <protection/>
    </xf>
    <xf numFmtId="0" fontId="23" fillId="0" borderId="17" xfId="59" applyFont="1" applyBorder="1" applyAlignment="1">
      <alignment horizontal="center"/>
      <protection/>
    </xf>
    <xf numFmtId="0" fontId="23" fillId="0" borderId="17" xfId="59" applyFont="1" applyBorder="1" applyAlignment="1">
      <alignment horizontal="left"/>
      <protection/>
    </xf>
    <xf numFmtId="1" fontId="23" fillId="0" borderId="17" xfId="59" applyNumberFormat="1" applyFont="1" applyBorder="1" applyAlignment="1">
      <alignment horizontal="center"/>
      <protection/>
    </xf>
    <xf numFmtId="0" fontId="23" fillId="0" borderId="18" xfId="59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19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4" fontId="21" fillId="20" borderId="0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bandstoten%20KB\VL_VG%203%20band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S36" sqref="S36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9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46</v>
      </c>
      <c r="E2" s="9"/>
      <c r="F2" s="7"/>
      <c r="G2" s="10"/>
      <c r="H2" s="10"/>
      <c r="I2" s="10"/>
      <c r="J2" s="10"/>
      <c r="K2" s="11"/>
      <c r="L2" s="12"/>
      <c r="M2" s="13"/>
      <c r="N2" s="65">
        <f ca="1">TODAY()</f>
        <v>41619</v>
      </c>
      <c r="O2" s="65"/>
      <c r="P2" s="14"/>
    </row>
    <row r="3" spans="1:16" ht="15">
      <c r="A3" s="15"/>
      <c r="B3" s="16"/>
      <c r="C3" s="17"/>
      <c r="D3" s="18"/>
      <c r="E3" s="18"/>
      <c r="F3" s="19"/>
      <c r="G3" s="20"/>
      <c r="H3" s="20"/>
      <c r="I3" s="20"/>
      <c r="J3" s="20"/>
      <c r="K3" s="21"/>
      <c r="L3" s="20"/>
      <c r="M3" s="13"/>
      <c r="N3" s="13"/>
      <c r="O3" s="22"/>
      <c r="P3" s="14"/>
    </row>
    <row r="4" spans="1:16" ht="15.75" thickBot="1">
      <c r="A4" s="23"/>
      <c r="B4" s="61" t="s">
        <v>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ht="12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1.2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/>
      <c r="D11" s="29" t="s">
        <v>47</v>
      </c>
      <c r="E11" s="29"/>
      <c r="F11" s="29" t="s">
        <v>17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11.2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9260</v>
      </c>
      <c r="D13" s="32" t="s">
        <v>16</v>
      </c>
      <c r="F13" s="24" t="s">
        <v>17</v>
      </c>
      <c r="J13" s="24">
        <v>8</v>
      </c>
      <c r="K13" s="33">
        <v>220</v>
      </c>
      <c r="L13" s="24">
        <v>77</v>
      </c>
      <c r="M13" s="34">
        <v>2.856642857142857</v>
      </c>
      <c r="N13" s="24">
        <v>19</v>
      </c>
      <c r="O13" s="24" t="str">
        <f aca="true" t="shared" si="0" ref="O13:O22">IF(M13&lt;2.5,"OG",IF(AND(M13&gt;=2.5,M13&lt;3.5),"MG",IF(AND(M13&gt;=3.5,M13&lt;5),"PR",IF(AND(M13&gt;=5,M13&lt;7.5),"DPR",IF(M13&gt;=7.5,"DRPR","")))))</f>
        <v>MG</v>
      </c>
    </row>
    <row r="14" spans="2:15" ht="15">
      <c r="B14">
        <f>B13+1</f>
        <v>2</v>
      </c>
      <c r="C14" s="31">
        <v>4497</v>
      </c>
      <c r="D14" s="32" t="s">
        <v>18</v>
      </c>
      <c r="F14" s="24" t="s">
        <v>19</v>
      </c>
      <c r="J14" s="24">
        <v>6</v>
      </c>
      <c r="K14" s="33">
        <v>195</v>
      </c>
      <c r="L14" s="24">
        <v>82</v>
      </c>
      <c r="M14" s="34">
        <v>2.3775487804878046</v>
      </c>
      <c r="N14" s="24">
        <v>18</v>
      </c>
      <c r="O14" s="24" t="str">
        <f t="shared" si="0"/>
        <v>OG</v>
      </c>
    </row>
    <row r="15" spans="2:15" ht="15">
      <c r="B15">
        <f>B14+1</f>
        <v>3</v>
      </c>
      <c r="C15" s="31">
        <v>4036</v>
      </c>
      <c r="D15" s="32" t="s">
        <v>20</v>
      </c>
      <c r="F15" s="24" t="s">
        <v>21</v>
      </c>
      <c r="J15" s="24">
        <v>2</v>
      </c>
      <c r="K15" s="33">
        <v>181</v>
      </c>
      <c r="L15" s="24">
        <v>92</v>
      </c>
      <c r="M15" s="34">
        <v>1.9668913043478262</v>
      </c>
      <c r="N15" s="24">
        <v>10</v>
      </c>
      <c r="O15" s="24" t="str">
        <f t="shared" si="0"/>
        <v>OG</v>
      </c>
    </row>
    <row r="16" spans="2:15" ht="13.5" customHeight="1">
      <c r="B16">
        <f>B15+1</f>
        <v>4</v>
      </c>
      <c r="C16" s="58">
        <v>6428</v>
      </c>
      <c r="D16" s="56" t="s">
        <v>22</v>
      </c>
      <c r="E16" s="36"/>
      <c r="F16" s="55" t="s">
        <v>21</v>
      </c>
      <c r="G16" s="36"/>
      <c r="H16" s="36"/>
      <c r="I16" s="36"/>
      <c r="J16" s="55">
        <v>0</v>
      </c>
      <c r="K16" s="57">
        <v>155</v>
      </c>
      <c r="L16" s="55">
        <v>87</v>
      </c>
      <c r="M16" s="34">
        <v>1.7811091954022988</v>
      </c>
      <c r="N16" s="55">
        <v>14</v>
      </c>
      <c r="O16" s="55" t="str">
        <f>IF(M16&lt;2.5,"OG",IF(AND(M16&gt;=2.5,M16&lt;3.5),"MG",IF(AND(M16&gt;=3.5,M16&lt;5),"PR",IF(AND(M16&gt;=5,M16&lt;7.5),"DPR",IF(M16&gt;=7.5,"DRPR","")))))</f>
        <v>OG</v>
      </c>
    </row>
    <row r="17" spans="2:14" ht="14.25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4" ht="17.25" customHeight="1">
      <c r="B18"/>
      <c r="C18" s="31"/>
      <c r="D18" s="29" t="s">
        <v>48</v>
      </c>
      <c r="E18" s="29"/>
      <c r="F18" s="29" t="s">
        <v>28</v>
      </c>
      <c r="J18" s="24"/>
      <c r="K18" s="33"/>
      <c r="L18" s="24"/>
      <c r="M18" s="34"/>
      <c r="N18" s="24"/>
    </row>
    <row r="19" ht="10.5" customHeight="1"/>
    <row r="20" spans="2:15" ht="15">
      <c r="B20">
        <v>1</v>
      </c>
      <c r="C20" s="31">
        <v>6097</v>
      </c>
      <c r="D20" s="32" t="s">
        <v>23</v>
      </c>
      <c r="F20" s="24" t="s">
        <v>24</v>
      </c>
      <c r="J20" s="24">
        <v>8</v>
      </c>
      <c r="K20" s="33">
        <v>220</v>
      </c>
      <c r="L20" s="24">
        <v>94</v>
      </c>
      <c r="M20" s="34">
        <v>2.3399255319148935</v>
      </c>
      <c r="N20" s="24">
        <v>10</v>
      </c>
      <c r="O20" s="24" t="str">
        <f t="shared" si="0"/>
        <v>OG</v>
      </c>
    </row>
    <row r="21" spans="2:15" ht="15">
      <c r="B21">
        <f>B20+1</f>
        <v>2</v>
      </c>
      <c r="C21" s="31">
        <v>4613</v>
      </c>
      <c r="D21" s="32" t="s">
        <v>25</v>
      </c>
      <c r="F21" s="24" t="s">
        <v>26</v>
      </c>
      <c r="J21" s="24">
        <v>4</v>
      </c>
      <c r="K21" s="33">
        <v>175</v>
      </c>
      <c r="L21" s="24">
        <v>93</v>
      </c>
      <c r="M21" s="34">
        <v>1.881220430107527</v>
      </c>
      <c r="N21" s="24">
        <v>15</v>
      </c>
      <c r="O21" s="24" t="str">
        <f t="shared" si="0"/>
        <v>OG</v>
      </c>
    </row>
    <row r="22" spans="2:15" ht="15">
      <c r="B22">
        <f>B21+1</f>
        <v>3</v>
      </c>
      <c r="C22" s="31">
        <v>4435</v>
      </c>
      <c r="D22" s="32" t="s">
        <v>27</v>
      </c>
      <c r="F22" s="24" t="s">
        <v>28</v>
      </c>
      <c r="J22" s="24">
        <v>0</v>
      </c>
      <c r="K22" s="33">
        <v>146</v>
      </c>
      <c r="L22" s="24">
        <v>99</v>
      </c>
      <c r="M22" s="34">
        <v>1.4742474747474748</v>
      </c>
      <c r="N22" s="24">
        <v>10</v>
      </c>
      <c r="O22" s="24" t="str">
        <f t="shared" si="0"/>
        <v>OG</v>
      </c>
    </row>
    <row r="23" spans="2:16" ht="15">
      <c r="B23" s="36"/>
      <c r="C23" s="55"/>
      <c r="D23" s="56"/>
      <c r="E23" s="36"/>
      <c r="F23" s="55"/>
      <c r="G23" s="36"/>
      <c r="H23" s="36"/>
      <c r="I23" s="36"/>
      <c r="J23" s="55"/>
      <c r="K23" s="57"/>
      <c r="L23" s="55"/>
      <c r="M23" s="34"/>
      <c r="N23" s="55"/>
      <c r="O23" s="55"/>
      <c r="P23" s="36"/>
    </row>
    <row r="26" spans="2:16" ht="23.25">
      <c r="B26" s="64" t="s">
        <v>29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2:16" ht="15">
      <c r="B27" s="35" t="s">
        <v>30</v>
      </c>
      <c r="D27" s="36"/>
      <c r="O27"/>
      <c r="P27" s="24"/>
    </row>
    <row r="28" spans="2:16" ht="15">
      <c r="B28">
        <v>1</v>
      </c>
      <c r="C28" s="31">
        <v>9260</v>
      </c>
      <c r="D28" s="32" t="str">
        <f>VLOOKUP(C28,'[2]LEDEN'!A:C,2,FALSE)</f>
        <v>VAN HEIRSEELE Roger</v>
      </c>
      <c r="F28" s="24" t="str">
        <f>VLOOKUP(C28,'[2]LEDEN'!A:C,3,FALSE)</f>
        <v>ED</v>
      </c>
      <c r="H28" t="s">
        <v>31</v>
      </c>
      <c r="O28"/>
      <c r="P28" s="24"/>
    </row>
    <row r="29" spans="2:16" ht="15">
      <c r="B29">
        <v>2</v>
      </c>
      <c r="C29" s="24">
        <v>4497</v>
      </c>
      <c r="D29" s="32" t="str">
        <f>VLOOKUP(C29,'[2]LEDEN'!A:C,2,FALSE)</f>
        <v>AVERMAETE Wim</v>
      </c>
      <c r="F29" s="24" t="str">
        <f>VLOOKUP(C29,'[2]LEDEN'!A:C,3,FALSE)</f>
        <v>K.ME</v>
      </c>
      <c r="H29" t="s">
        <v>32</v>
      </c>
      <c r="O29"/>
      <c r="P29" s="24"/>
    </row>
    <row r="30" spans="2:16" ht="15">
      <c r="B30">
        <v>3</v>
      </c>
      <c r="C30" s="24">
        <v>6097</v>
      </c>
      <c r="D30" s="32" t="str">
        <f>VLOOKUP(C30,'[2]LEDEN'!A:C,2,FALSE)</f>
        <v>VAN DE VOORDE Johan</v>
      </c>
      <c r="F30" s="24" t="str">
        <f>VLOOKUP(C30,'[2]LEDEN'!A:C,3,FALSE)</f>
        <v>K.EBC</v>
      </c>
      <c r="H30" t="s">
        <v>33</v>
      </c>
      <c r="O30"/>
      <c r="P30" s="24"/>
    </row>
    <row r="31" spans="2:16" ht="15">
      <c r="B31">
        <v>4</v>
      </c>
      <c r="C31" s="24">
        <v>4613</v>
      </c>
      <c r="D31" s="32" t="str">
        <f>VLOOKUP(C31,'[2]LEDEN'!A:C,2,FALSE)</f>
        <v>VANDAELE Pierre</v>
      </c>
      <c r="F31" s="24" t="str">
        <f>VLOOKUP(C31,'[2]LEDEN'!A:C,3,FALSE)</f>
        <v>K.BCAW</v>
      </c>
      <c r="H31" t="s">
        <v>34</v>
      </c>
      <c r="O31"/>
      <c r="P31" s="24"/>
    </row>
    <row r="32" spans="2:16" ht="15">
      <c r="B32"/>
      <c r="C32" s="24"/>
      <c r="O32"/>
      <c r="P32" s="24"/>
    </row>
    <row r="33" spans="2:16" ht="15">
      <c r="B33" s="37" t="s">
        <v>35</v>
      </c>
      <c r="C33" s="24"/>
      <c r="E33" s="38">
        <v>55</v>
      </c>
      <c r="O33"/>
      <c r="P33" s="24"/>
    </row>
    <row r="34" spans="2:16" ht="15">
      <c r="B34"/>
      <c r="C34" s="24"/>
      <c r="O34"/>
      <c r="P34" s="24"/>
    </row>
    <row r="35" spans="2:16" ht="15">
      <c r="B35" s="38" t="s">
        <v>45</v>
      </c>
      <c r="C35" s="24"/>
      <c r="E35" s="39" t="s">
        <v>36</v>
      </c>
      <c r="F35" s="40"/>
      <c r="G35" s="41"/>
      <c r="H35" s="41"/>
      <c r="I35" s="41"/>
      <c r="J35" s="41"/>
      <c r="K35" s="42"/>
      <c r="M35" s="43">
        <v>2.5</v>
      </c>
      <c r="O35"/>
      <c r="P35" s="24"/>
    </row>
    <row r="36" ht="15">
      <c r="E36" s="44" t="s">
        <v>37</v>
      </c>
    </row>
    <row r="38" spans="2:5" ht="15">
      <c r="B38" s="37" t="s">
        <v>38</v>
      </c>
      <c r="E38" t="s">
        <v>39</v>
      </c>
    </row>
    <row r="40" spans="2:13" ht="15">
      <c r="B40" s="40" t="s">
        <v>40</v>
      </c>
      <c r="D40" s="44"/>
      <c r="E40" s="44" t="s">
        <v>49</v>
      </c>
      <c r="F40" s="45"/>
      <c r="G40" s="46"/>
      <c r="H40" s="46"/>
      <c r="I40" s="46"/>
      <c r="J40" s="46"/>
      <c r="K40" s="47"/>
      <c r="L40" s="46"/>
      <c r="M40" s="44"/>
    </row>
    <row r="41" spans="2:4" ht="15">
      <c r="B41" s="46"/>
      <c r="C41" s="48"/>
      <c r="D41" s="44"/>
    </row>
    <row r="42" spans="2:15" ht="15">
      <c r="B42" s="46"/>
      <c r="E42" s="40" t="s">
        <v>41</v>
      </c>
      <c r="F42" s="49"/>
      <c r="G42" s="49"/>
      <c r="H42" s="40"/>
      <c r="I42" s="41"/>
      <c r="J42" s="41"/>
      <c r="K42" s="42"/>
      <c r="L42" s="40" t="s">
        <v>42</v>
      </c>
      <c r="M42" s="41"/>
      <c r="N42" s="40"/>
      <c r="O42" s="44"/>
    </row>
    <row r="43" spans="2:15" ht="15">
      <c r="B43" s="46"/>
      <c r="E43" s="40"/>
      <c r="F43" s="49"/>
      <c r="G43" s="49"/>
      <c r="H43" s="40"/>
      <c r="I43" s="41"/>
      <c r="J43" s="41"/>
      <c r="K43" s="42"/>
      <c r="L43" s="40" t="s">
        <v>43</v>
      </c>
      <c r="M43" s="41"/>
      <c r="N43" s="40"/>
      <c r="O43" s="44"/>
    </row>
    <row r="44" spans="2:15" ht="15">
      <c r="B44" s="46"/>
      <c r="E44" s="40"/>
      <c r="F44" s="49"/>
      <c r="G44" s="49"/>
      <c r="H44" s="40"/>
      <c r="I44" s="41"/>
      <c r="J44" s="41"/>
      <c r="K44" s="42"/>
      <c r="L44" s="40"/>
      <c r="M44" s="41"/>
      <c r="N44" s="40"/>
      <c r="O44" s="44"/>
    </row>
    <row r="45" spans="2:13" ht="15">
      <c r="B45" s="46"/>
      <c r="C45" s="40" t="s">
        <v>50</v>
      </c>
      <c r="D45" s="44"/>
      <c r="E45" s="44"/>
      <c r="F45" s="45"/>
      <c r="G45" s="46"/>
      <c r="H45" s="46"/>
      <c r="I45" s="46"/>
      <c r="J45" s="46"/>
      <c r="K45" s="47"/>
      <c r="L45" s="45"/>
      <c r="M45" s="44"/>
    </row>
    <row r="46" spans="2:13" ht="15">
      <c r="B46" s="46"/>
      <c r="C46" s="40"/>
      <c r="D46" s="44"/>
      <c r="E46" s="44"/>
      <c r="F46" s="45"/>
      <c r="G46" s="46"/>
      <c r="H46" s="46"/>
      <c r="I46" s="46"/>
      <c r="J46" s="46"/>
      <c r="K46" s="47"/>
      <c r="L46" s="45"/>
      <c r="M46" s="44"/>
    </row>
    <row r="47" spans="2:14" ht="15">
      <c r="B47" s="46"/>
      <c r="C47" s="48" t="s">
        <v>44</v>
      </c>
      <c r="D47" s="49"/>
      <c r="E47" s="49"/>
      <c r="F47" s="40"/>
      <c r="G47" s="41"/>
      <c r="H47" s="41"/>
      <c r="I47" s="41"/>
      <c r="J47" s="41"/>
      <c r="K47" s="42"/>
      <c r="L47" s="40"/>
      <c r="M47" s="44"/>
      <c r="N47" t="s">
        <v>51</v>
      </c>
    </row>
    <row r="48" spans="2:13" ht="15.75" thickBot="1">
      <c r="B48" s="46"/>
      <c r="C48" s="45"/>
      <c r="D48" s="44"/>
      <c r="E48" s="44"/>
      <c r="F48" s="45"/>
      <c r="G48" s="46"/>
      <c r="H48" s="46"/>
      <c r="I48" s="46"/>
      <c r="J48" s="46"/>
      <c r="K48" s="47"/>
      <c r="L48" s="45"/>
      <c r="M48" s="44"/>
    </row>
    <row r="49" spans="2:15" ht="15.75" thickBot="1">
      <c r="B49" s="46"/>
      <c r="D49" s="50" t="s">
        <v>52</v>
      </c>
      <c r="E49" s="51"/>
      <c r="F49" s="51"/>
      <c r="G49" s="51"/>
      <c r="H49" s="51"/>
      <c r="I49" s="52"/>
      <c r="J49" s="51"/>
      <c r="K49" s="53"/>
      <c r="L49" s="51"/>
      <c r="M49" s="51"/>
      <c r="N49" s="51"/>
      <c r="O49" s="54"/>
    </row>
  </sheetData>
  <sheetProtection/>
  <mergeCells count="5">
    <mergeCell ref="C1:N1"/>
    <mergeCell ref="A7:P7"/>
    <mergeCell ref="B4:P4"/>
    <mergeCell ref="B26:P26"/>
    <mergeCell ref="N2:O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2013-12-11T07:11:53Z</cp:lastPrinted>
  <dcterms:created xsi:type="dcterms:W3CDTF">2013-12-10T16:30:21Z</dcterms:created>
  <dcterms:modified xsi:type="dcterms:W3CDTF">2013-12-11T07:13:55Z</dcterms:modified>
  <cp:category/>
  <cp:version/>
  <cp:contentType/>
  <cp:contentStatus/>
</cp:coreProperties>
</file>