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<sst xmlns="http://schemas.openxmlformats.org/spreadsheetml/2006/main" count="58" uniqueCount="56">
  <si>
    <t>GEWEST BEIDE - VLAANDEREN</t>
  </si>
  <si>
    <t>sportjaar :</t>
  </si>
  <si>
    <t>2013-2014</t>
  </si>
  <si>
    <t xml:space="preserve">DISTRICT :  </t>
  </si>
  <si>
    <t>KAMPIOENSCHAP VAN BELGIE : 6°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</si>
  <si>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</si>
  <si>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</si>
  <si>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</si>
  <si>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</si>
  <si>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</si>
  <si>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</si>
  <si>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</si>
  <si>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</si>
  <si>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</si>
  <si>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</si>
  <si>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</si>
  <si>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MEIRSMAN Rudy</t>
  </si>
  <si>
    <t>KGBA</t>
  </si>
  <si>
    <t>DUYTSCHAEVER Roger</t>
  </si>
  <si>
    <t>UN</t>
  </si>
  <si>
    <t>DEVRIENDT Eric</t>
  </si>
  <si>
    <t>BVG</t>
  </si>
  <si>
    <t>DE BECK Clery</t>
  </si>
  <si>
    <t>K.OH</t>
  </si>
  <si>
    <t>HOFMAN Hugo</t>
  </si>
  <si>
    <t>KOTM</t>
  </si>
  <si>
    <t>VANDENHENDE John</t>
  </si>
  <si>
    <t>VAN FLETEREN Piet</t>
  </si>
  <si>
    <t>K.BCAW</t>
  </si>
  <si>
    <t>DISTRICTFINALE</t>
  </si>
  <si>
    <t>* DEELNEMERS</t>
  </si>
  <si>
    <t xml:space="preserve">Al deze wedstrijden worden gespeeld in 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</si>
  <si>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</si>
  <si>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</si>
  <si>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</si>
  <si>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</si>
  <si>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</si>
  <si>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</si>
  <si>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</si>
  <si>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</si>
  <si>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</si>
  <si>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</si>
  <si>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</si>
  <si>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GENT ( + DENDER )</t>
  </si>
  <si>
    <t>POULE 1</t>
  </si>
  <si>
    <t>POULE 2</t>
  </si>
  <si>
    <t>K.KOTM</t>
  </si>
  <si>
    <t xml:space="preserve">K. KRIJT OP TIJD MELLE </t>
  </si>
  <si>
    <t>Tel: 0497 / 13 38 89</t>
  </si>
  <si>
    <t>Op wo 6 nov. 2013.</t>
  </si>
  <si>
    <t>om 19u30</t>
  </si>
  <si>
    <t>Janssens  Marcel   of afgevaardigde</t>
  </si>
  <si>
    <t>UITSLAGEN BINNEN 24 UUR NAAR DSB</t>
  </si>
  <si>
    <t>14 &amp; 15 dec. 2013</t>
  </si>
  <si>
    <t xml:space="preserve">In het district Gent  indien een speler van D. Gent zich plaatst. </t>
  </si>
  <si>
    <t>Meuleman Rudy              0486 / 36 92 21                       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</si>
</sst>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6" xfId="59" applyFont="1" applyBorder="1" applyAlignment="1">
      <alignment horizontal="left"/>
      <protection/>
    </xf>
    <xf numFmtId="0" fontId="23" fillId="0" borderId="17" xfId="59" applyFont="1" applyBorder="1" applyAlignment="1">
      <alignment horizontal="center"/>
      <protection/>
    </xf>
    <xf numFmtId="0" fontId="23" fillId="0" borderId="17" xfId="59" applyFont="1" applyBorder="1" applyAlignment="1">
      <alignment horizontal="left"/>
      <protection/>
    </xf>
    <xf numFmtId="1" fontId="23" fillId="0" borderId="17" xfId="59" applyNumberFormat="1" applyFont="1" applyBorder="1" applyAlignment="1">
      <alignment horizontal="center"/>
      <protection/>
    </xf>
    <xf numFmtId="0" fontId="23" fillId="0" borderId="18" xfId="59" applyFont="1" applyBorder="1" applyAlignment="1">
      <alignment horizontal="center"/>
      <protection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vrijspel%20KB\VL_VG%206%20vrij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B1">
      <selection activeCell="T16" sqref="T16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5.57421875" style="0" customWidth="1"/>
    <col min="15" max="15" width="8.421875" style="24" customWidth="1"/>
    <col min="16" max="16" width="8.8515625" style="0" customWidth="1"/>
    <col min="18" max="18" width="9.421875" style="0" bestFit="1" customWidth="1"/>
  </cols>
  <sheetData>
    <row r="1" spans="1:16" ht="15">
      <c r="A1" s="1"/>
      <c r="B1" s="2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43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4">
        <f ca="1">TODAY()</f>
        <v>41558</v>
      </c>
      <c r="P2" s="65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0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59" t="s">
        <v>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ht="11.25" customHeight="1"/>
    <row r="9" spans="2:15" ht="15.7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.7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.75" customHeight="1">
      <c r="B11"/>
      <c r="C11" s="29"/>
      <c r="D11" s="29" t="s">
        <v>44</v>
      </c>
      <c r="E11" s="29"/>
      <c r="F11" s="29" t="s">
        <v>17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3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v>1</v>
      </c>
      <c r="C13" s="31">
        <v>9072</v>
      </c>
      <c r="D13" s="32" t="s">
        <v>16</v>
      </c>
      <c r="F13" s="24" t="s">
        <v>17</v>
      </c>
      <c r="J13" s="24">
        <v>6</v>
      </c>
      <c r="K13" s="33">
        <v>179.375</v>
      </c>
      <c r="L13" s="24">
        <v>83</v>
      </c>
      <c r="M13" s="34">
        <v>2.160644578313253</v>
      </c>
      <c r="N13" s="24">
        <v>20</v>
      </c>
      <c r="O13" s="24" t="str">
        <f aca="true" t="shared" si="0" ref="O13:O22">IF(M13&lt;2.2,"OG",IF(AND(M13&gt;=2.2,M13&lt;2.8),"MG",IF(AND(M13&gt;=2.8,M13&lt;3.6),"PR",IF(AND(M13&gt;=3.6,M13&lt;4.8),"DPR",IF(AND(M13&gt;=4.8,M13&lt;6.4),"DRPR","")))))</f>
        <v>OG</v>
      </c>
    </row>
    <row r="14" spans="2:15" ht="15">
      <c r="B14">
        <f aca="true" t="shared" si="1" ref="B14:B22">B13+1</f>
        <v>2</v>
      </c>
      <c r="C14" s="31">
        <v>4514</v>
      </c>
      <c r="D14" s="32" t="s">
        <v>18</v>
      </c>
      <c r="F14" s="24" t="s">
        <v>19</v>
      </c>
      <c r="J14" s="24">
        <v>4</v>
      </c>
      <c r="K14" s="33">
        <v>163.625</v>
      </c>
      <c r="L14" s="24">
        <v>91</v>
      </c>
      <c r="M14" s="34">
        <v>1.7975769230769232</v>
      </c>
      <c r="N14" s="24">
        <v>12</v>
      </c>
      <c r="O14" s="24" t="str">
        <f t="shared" si="0"/>
        <v>OG</v>
      </c>
    </row>
    <row r="15" spans="2:15" ht="15">
      <c r="B15">
        <f t="shared" si="1"/>
        <v>3</v>
      </c>
      <c r="C15" s="31">
        <v>5205</v>
      </c>
      <c r="D15" s="32" t="s">
        <v>20</v>
      </c>
      <c r="F15" s="24" t="s">
        <v>21</v>
      </c>
      <c r="J15" s="24">
        <v>2</v>
      </c>
      <c r="K15" s="33">
        <v>115.5</v>
      </c>
      <c r="L15" s="24">
        <v>86</v>
      </c>
      <c r="M15" s="34">
        <v>1.3425232558139535</v>
      </c>
      <c r="N15" s="24">
        <v>12</v>
      </c>
      <c r="O15" s="24" t="str">
        <f t="shared" si="0"/>
        <v>OG</v>
      </c>
    </row>
    <row r="16" spans="2:14" ht="15">
      <c r="B16"/>
      <c r="C16" s="31"/>
      <c r="D16" s="32"/>
      <c r="F16" s="24"/>
      <c r="J16" s="24"/>
      <c r="K16" s="33"/>
      <c r="L16" s="24"/>
      <c r="M16" s="34"/>
      <c r="N16" s="24"/>
    </row>
    <row r="17" spans="2:14" ht="15">
      <c r="B17"/>
      <c r="C17" s="31"/>
      <c r="D17" s="29" t="s">
        <v>45</v>
      </c>
      <c r="E17" s="29"/>
      <c r="F17" s="29" t="s">
        <v>46</v>
      </c>
      <c r="J17" s="24"/>
      <c r="K17" s="33"/>
      <c r="L17" s="24"/>
      <c r="M17" s="34"/>
      <c r="N17" s="24"/>
    </row>
    <row r="18" spans="2:14" ht="15">
      <c r="B18"/>
      <c r="C18" s="31"/>
      <c r="D18" s="32"/>
      <c r="F18" s="24"/>
      <c r="J18" s="24"/>
      <c r="K18" s="33"/>
      <c r="L18" s="24"/>
      <c r="M18" s="34"/>
      <c r="N18" s="24"/>
    </row>
    <row r="19" spans="2:15" ht="15">
      <c r="B19">
        <v>1</v>
      </c>
      <c r="C19" s="31">
        <v>9063</v>
      </c>
      <c r="D19" s="32" t="s">
        <v>22</v>
      </c>
      <c r="F19" s="24" t="s">
        <v>23</v>
      </c>
      <c r="J19" s="24">
        <v>5</v>
      </c>
      <c r="K19" s="33">
        <v>186.375</v>
      </c>
      <c r="L19" s="24">
        <v>60</v>
      </c>
      <c r="M19" s="34">
        <v>3.10575</v>
      </c>
      <c r="N19" s="24">
        <v>16</v>
      </c>
      <c r="O19" s="35" t="str">
        <f t="shared" si="0"/>
        <v>PR</v>
      </c>
    </row>
    <row r="20" spans="2:15" ht="15">
      <c r="B20">
        <f t="shared" si="1"/>
        <v>2</v>
      </c>
      <c r="C20" s="31">
        <v>9054</v>
      </c>
      <c r="D20" s="32" t="s">
        <v>24</v>
      </c>
      <c r="F20" s="24" t="s">
        <v>25</v>
      </c>
      <c r="J20" s="24">
        <v>6</v>
      </c>
      <c r="K20" s="33">
        <v>190.75</v>
      </c>
      <c r="L20" s="24">
        <v>81</v>
      </c>
      <c r="M20" s="34">
        <v>2.354438271604938</v>
      </c>
      <c r="N20" s="24">
        <v>10</v>
      </c>
      <c r="O20" s="24" t="str">
        <f t="shared" si="0"/>
        <v>MG</v>
      </c>
    </row>
    <row r="21" spans="2:15" ht="15">
      <c r="B21">
        <f t="shared" si="1"/>
        <v>3</v>
      </c>
      <c r="C21" s="31">
        <v>8871</v>
      </c>
      <c r="D21" s="32" t="s">
        <v>26</v>
      </c>
      <c r="F21" s="24" t="s">
        <v>23</v>
      </c>
      <c r="J21" s="24">
        <v>4</v>
      </c>
      <c r="K21" s="33">
        <v>158.375</v>
      </c>
      <c r="L21" s="24">
        <v>75</v>
      </c>
      <c r="M21" s="34">
        <v>2.1111666666666666</v>
      </c>
      <c r="N21" s="24">
        <v>12</v>
      </c>
      <c r="O21" s="24" t="str">
        <f t="shared" si="0"/>
        <v>OG</v>
      </c>
    </row>
    <row r="22" spans="2:15" ht="15">
      <c r="B22">
        <f t="shared" si="1"/>
        <v>4</v>
      </c>
      <c r="C22" s="31">
        <v>7698</v>
      </c>
      <c r="D22" s="32" t="s">
        <v>27</v>
      </c>
      <c r="F22" s="24" t="s">
        <v>28</v>
      </c>
      <c r="J22" s="24">
        <v>1</v>
      </c>
      <c r="K22" s="33">
        <v>126</v>
      </c>
      <c r="L22" s="24">
        <v>58</v>
      </c>
      <c r="M22" s="34">
        <v>2.1719137931034482</v>
      </c>
      <c r="N22" s="24">
        <v>22</v>
      </c>
      <c r="O22" s="24" t="str">
        <f t="shared" si="0"/>
        <v>OG</v>
      </c>
    </row>
    <row r="24" spans="2:16" ht="23.25">
      <c r="B24" s="63" t="s">
        <v>29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5">
      <c r="B25" s="36" t="s">
        <v>30</v>
      </c>
      <c r="D25" s="37"/>
      <c r="O25"/>
      <c r="P25" s="24"/>
    </row>
    <row r="26" spans="2:16" ht="15">
      <c r="B26">
        <v>1</v>
      </c>
      <c r="C26" s="31">
        <v>9063</v>
      </c>
      <c r="D26" s="32" t="str">
        <f>VLOOKUP(C26,'[2]LEDEN'!A:C,2,FALSE)</f>
        <v>DE BECK Clery</v>
      </c>
      <c r="F26" s="24" t="str">
        <f>VLOOKUP(C26,'[2]LEDEN'!A:C,3,FALSE)</f>
        <v>K.OH</v>
      </c>
      <c r="H26" s="56" t="s">
        <v>31</v>
      </c>
      <c r="I26" s="56"/>
      <c r="J26" s="56"/>
      <c r="K26" s="57"/>
      <c r="L26" s="56"/>
      <c r="M26" s="56"/>
      <c r="N26" s="56"/>
      <c r="O26"/>
      <c r="P26" s="24"/>
    </row>
    <row r="27" spans="2:16" ht="15">
      <c r="B27">
        <v>2</v>
      </c>
      <c r="C27" s="24">
        <v>9054</v>
      </c>
      <c r="D27" s="32" t="str">
        <f>VLOOKUP(C27,'[2]LEDEN'!A:C,2,FALSE)</f>
        <v>HOFMAN Hugo</v>
      </c>
      <c r="F27" s="24" t="str">
        <f>VLOOKUP(C27,'[2]LEDEN'!A:C,3,FALSE)</f>
        <v>KOTM</v>
      </c>
      <c r="H27" s="56" t="s">
        <v>47</v>
      </c>
      <c r="I27" s="56"/>
      <c r="J27" s="56"/>
      <c r="K27" s="57"/>
      <c r="L27" s="56"/>
      <c r="M27" s="56"/>
      <c r="N27" s="56"/>
      <c r="O27"/>
      <c r="P27" s="24"/>
    </row>
    <row r="28" spans="2:16" ht="15">
      <c r="B28">
        <v>3</v>
      </c>
      <c r="C28" s="24">
        <v>9072</v>
      </c>
      <c r="D28" s="32" t="str">
        <f>VLOOKUP(C28,'[2]LEDEN'!A:C,2,FALSE)</f>
        <v>MEIRSMAN Rudy</v>
      </c>
      <c r="F28" s="24" t="str">
        <f>VLOOKUP(C28,'[2]LEDEN'!A:C,3,FALSE)</f>
        <v>KGBA</v>
      </c>
      <c r="H28" s="56" t="s">
        <v>48</v>
      </c>
      <c r="I28" s="56"/>
      <c r="J28" s="56"/>
      <c r="K28" s="57"/>
      <c r="L28" s="56"/>
      <c r="M28" s="56"/>
      <c r="N28" s="56"/>
      <c r="O28"/>
      <c r="P28" s="24"/>
    </row>
    <row r="29" spans="2:16" ht="15">
      <c r="B29">
        <v>4</v>
      </c>
      <c r="C29" s="24">
        <v>4514</v>
      </c>
      <c r="D29" s="32" t="str">
        <f>VLOOKUP(C29,'[2]LEDEN'!A:C,2,FALSE)</f>
        <v>DUYTSCHAEVER Roger</v>
      </c>
      <c r="F29" s="24" t="str">
        <f>VLOOKUP(C29,'[2]LEDEN'!A:C,3,FALSE)</f>
        <v>UN</v>
      </c>
      <c r="H29" s="56" t="s">
        <v>49</v>
      </c>
      <c r="I29" s="56"/>
      <c r="J29" s="56"/>
      <c r="K29" s="57"/>
      <c r="L29" s="56" t="s">
        <v>50</v>
      </c>
      <c r="M29" s="56"/>
      <c r="N29" s="56"/>
      <c r="O29"/>
      <c r="P29" s="24"/>
    </row>
    <row r="30" spans="2:16" ht="15">
      <c r="B30"/>
      <c r="C30" s="24"/>
      <c r="O30"/>
      <c r="P30" s="24"/>
    </row>
    <row r="31" spans="2:16" ht="15">
      <c r="B31" s="38" t="s">
        <v>32</v>
      </c>
      <c r="C31" s="24"/>
      <c r="E31" s="39">
        <v>55</v>
      </c>
      <c r="O31"/>
      <c r="P31" s="24"/>
    </row>
    <row r="32" spans="2:16" ht="15">
      <c r="B32"/>
      <c r="C32" s="24"/>
      <c r="O32"/>
      <c r="P32" s="24"/>
    </row>
    <row r="33" spans="2:16" ht="15">
      <c r="B33" s="39" t="s">
        <v>42</v>
      </c>
      <c r="C33" s="24"/>
      <c r="E33" s="40" t="s">
        <v>33</v>
      </c>
      <c r="F33" s="41"/>
      <c r="G33" s="42"/>
      <c r="H33" s="42"/>
      <c r="I33" s="42"/>
      <c r="J33" s="42"/>
      <c r="K33" s="43"/>
      <c r="M33" s="44">
        <v>2.2</v>
      </c>
      <c r="O33"/>
      <c r="P33" s="24"/>
    </row>
    <row r="34" ht="15">
      <c r="E34" s="45" t="s">
        <v>34</v>
      </c>
    </row>
    <row r="36" spans="2:5" ht="15">
      <c r="B36" s="38" t="s">
        <v>35</v>
      </c>
      <c r="E36" t="s">
        <v>36</v>
      </c>
    </row>
    <row r="38" spans="2:13" ht="15">
      <c r="B38" s="41" t="s">
        <v>37</v>
      </c>
      <c r="D38" s="45"/>
      <c r="E38" s="45" t="s">
        <v>51</v>
      </c>
      <c r="F38" s="46"/>
      <c r="G38" s="47"/>
      <c r="H38" s="47"/>
      <c r="I38" s="47"/>
      <c r="J38" s="47"/>
      <c r="K38" s="48"/>
      <c r="L38" s="47"/>
      <c r="M38" s="45"/>
    </row>
    <row r="39" spans="2:4" ht="15">
      <c r="B39" s="47"/>
      <c r="C39" s="49"/>
      <c r="D39" s="45"/>
    </row>
    <row r="40" spans="2:15" ht="15">
      <c r="B40" s="47"/>
      <c r="E40" s="41" t="s">
        <v>38</v>
      </c>
      <c r="F40" s="50"/>
      <c r="G40" s="50"/>
      <c r="H40" s="41"/>
      <c r="I40" s="42"/>
      <c r="J40" s="42"/>
      <c r="K40" s="43"/>
      <c r="L40" s="41" t="s">
        <v>39</v>
      </c>
      <c r="M40" s="42"/>
      <c r="N40" s="41"/>
      <c r="O40" s="45"/>
    </row>
    <row r="41" spans="2:15" ht="15">
      <c r="B41" s="47"/>
      <c r="E41" s="41"/>
      <c r="F41" s="50"/>
      <c r="G41" s="50"/>
      <c r="H41" s="41"/>
      <c r="I41" s="42"/>
      <c r="J41" s="42"/>
      <c r="K41" s="43"/>
      <c r="L41" s="41" t="s">
        <v>40</v>
      </c>
      <c r="M41" s="42"/>
      <c r="N41" s="41"/>
      <c r="O41" s="45"/>
    </row>
    <row r="42" spans="2:15" ht="15">
      <c r="B42" s="47"/>
      <c r="E42" s="41"/>
      <c r="F42" s="50"/>
      <c r="G42" s="50"/>
      <c r="H42" s="41"/>
      <c r="I42" s="42"/>
      <c r="J42" s="42"/>
      <c r="K42" s="43"/>
      <c r="L42" s="41"/>
      <c r="M42" s="42"/>
      <c r="N42" s="41"/>
      <c r="O42" s="45"/>
    </row>
    <row r="43" spans="2:13" ht="15">
      <c r="B43" s="47"/>
      <c r="C43" s="41" t="s">
        <v>52</v>
      </c>
      <c r="D43" s="45"/>
      <c r="E43" s="45"/>
      <c r="F43" s="46"/>
      <c r="G43" s="47"/>
      <c r="H43" s="47"/>
      <c r="I43" s="47"/>
      <c r="J43" s="47"/>
      <c r="K43" s="48"/>
      <c r="L43" s="46"/>
      <c r="M43" s="45"/>
    </row>
    <row r="44" spans="2:13" ht="15">
      <c r="B44" s="47"/>
      <c r="C44" s="41"/>
      <c r="D44" s="45"/>
      <c r="E44" s="45"/>
      <c r="F44" s="46"/>
      <c r="G44" s="47"/>
      <c r="H44" s="47"/>
      <c r="I44" s="47"/>
      <c r="J44" s="47"/>
      <c r="K44" s="48"/>
      <c r="L44" s="46"/>
      <c r="M44" s="45"/>
    </row>
    <row r="45" spans="2:14" ht="15">
      <c r="B45" s="47"/>
      <c r="C45" s="49" t="s">
        <v>41</v>
      </c>
      <c r="D45" s="50"/>
      <c r="E45" s="50"/>
      <c r="F45" s="41"/>
      <c r="G45" s="42"/>
      <c r="H45" s="42"/>
      <c r="I45" s="42"/>
      <c r="J45" s="42"/>
      <c r="K45" s="43"/>
      <c r="L45" s="41"/>
      <c r="M45" s="45"/>
      <c r="N45" t="s">
        <v>53</v>
      </c>
    </row>
    <row r="46" spans="2:13" ht="15.75" thickBot="1">
      <c r="B46" s="47"/>
      <c r="C46" s="46"/>
      <c r="D46" s="45"/>
      <c r="E46" s="45"/>
      <c r="F46" s="46"/>
      <c r="G46" s="47"/>
      <c r="H46" s="47"/>
      <c r="I46" s="47"/>
      <c r="J46" s="47" t="s">
        <v>54</v>
      </c>
      <c r="K46" s="48"/>
      <c r="L46" s="46"/>
      <c r="M46" s="45"/>
    </row>
    <row r="47" spans="2:15" ht="15.75" thickBot="1">
      <c r="B47" s="47"/>
      <c r="D47" s="51" t="s">
        <v>55</v>
      </c>
      <c r="E47" s="52"/>
      <c r="F47" s="52"/>
      <c r="G47" s="52"/>
      <c r="H47" s="52"/>
      <c r="I47" s="53"/>
      <c r="J47" s="52"/>
      <c r="K47" s="54"/>
      <c r="L47" s="52"/>
      <c r="M47" s="52"/>
      <c r="N47" s="52"/>
      <c r="O47" s="55"/>
    </row>
  </sheetData>
  <sheetProtection/>
  <mergeCells count="5">
    <mergeCell ref="C1:N1"/>
    <mergeCell ref="A7:P7"/>
    <mergeCell ref="B4:P4"/>
    <mergeCell ref="B24:P24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2013-10-11T08:30:44Z</cp:lastPrinted>
  <dcterms:created xsi:type="dcterms:W3CDTF">2013-10-11T08:12:27Z</dcterms:created>
  <dcterms:modified xsi:type="dcterms:W3CDTF">2013-10-11T08:52:21Z</dcterms:modified>
  <cp:category/>
  <cp:version/>
  <cp:contentType/>
  <cp:contentStatus/>
</cp:coreProperties>
</file>