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<sst xmlns="http://schemas.openxmlformats.org/spreadsheetml/2006/main" count="65" uniqueCount="61">
  <si>
    <t>GEWEST BEIDE - VLAANDEREN</t>
  </si>
  <si>
    <t>sportjaar :</t>
  </si>
  <si>
    <t>2013-2014</t>
  </si>
  <si>
    <t xml:space="preserve">DISTRICT :  </t>
  </si>
  <si>
    <t>KAMPIOENSCHAP VAN BELGIE : 7°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</si>
  <si>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</si>
  <si>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</si>
  <si>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</si>
  <si>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</si>
  <si>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</si>
  <si>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</si>
  <si>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</si>
  <si>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</si>
  <si>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</si>
  <si>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</si>
  <si>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</si>
  <si>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1</t>
  </si>
  <si>
    <t>K. EWH</t>
  </si>
  <si>
    <t>JANSSENS Rony</t>
  </si>
  <si>
    <t>EWH</t>
  </si>
  <si>
    <t>MOEYKENS Biacio</t>
  </si>
  <si>
    <t>ED</t>
  </si>
  <si>
    <t>PLATEAU Tiani</t>
  </si>
  <si>
    <t>MOEYKENS Michel</t>
  </si>
  <si>
    <t>K.BCAW</t>
  </si>
  <si>
    <t>CARDON Eric</t>
  </si>
  <si>
    <t>FF</t>
  </si>
  <si>
    <t>Poule 2</t>
  </si>
  <si>
    <t>K &amp; V</t>
  </si>
  <si>
    <t>SOMNEL Noël</t>
  </si>
  <si>
    <t>UN</t>
  </si>
  <si>
    <t>VANDENBERGHE Pascal</t>
  </si>
  <si>
    <t>K&amp;V</t>
  </si>
  <si>
    <t>ROSSEL Francis</t>
  </si>
  <si>
    <t>HENDERICK Paul</t>
  </si>
  <si>
    <t>KGBA</t>
  </si>
  <si>
    <t>VAN AELST Paul</t>
  </si>
  <si>
    <t>DISTRICTFINALE</t>
  </si>
  <si>
    <t>* DEELNEMERS</t>
  </si>
  <si>
    <t xml:space="preserve">Al deze wedstrijden worden gespeeld in </t>
  </si>
  <si>
    <t>B.C. EDELWEISS</t>
  </si>
  <si>
    <t>Tel: 0</t>
  </si>
  <si>
    <t>472 / 64 08 74</t>
  </si>
  <si>
    <t xml:space="preserve">op za. 26 okt.  2013   </t>
  </si>
  <si>
    <t>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</si>
  <si>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</si>
  <si>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</si>
  <si>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</si>
  <si>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</si>
  <si>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</si>
  <si>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</si>
  <si>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</si>
  <si>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</si>
  <si>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</si>
  <si>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</si>
  <si>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</si>
  <si>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GENT</t>
  </si>
  <si>
    <t>DE MEYER Rudi</t>
  </si>
  <si>
    <t>UITSLAGEN BINNEN 24 UUR NAAR DSB</t>
  </si>
  <si>
    <t>14/15 dec 2013</t>
  </si>
  <si>
    <t>Meuleman Rudy      0486  /  36 92 21            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</si>
</sst>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21" borderId="10" xfId="61" applyFont="1" applyFill="1" applyBorder="1" applyAlignment="1">
      <alignment horizontal="left"/>
      <protection/>
    </xf>
    <xf numFmtId="0" fontId="21" fillId="20" borderId="10" xfId="61" applyFont="1" applyFill="1" applyBorder="1" applyAlignment="1">
      <alignment horizontal="center"/>
      <protection/>
    </xf>
    <xf numFmtId="0" fontId="23" fillId="20" borderId="11" xfId="61" applyFont="1" applyFill="1" applyBorder="1" applyAlignment="1">
      <alignment horizontal="center"/>
      <protection/>
    </xf>
    <xf numFmtId="0" fontId="23" fillId="20" borderId="12" xfId="61" applyFont="1" applyFill="1" applyBorder="1" applyAlignment="1">
      <alignment horizontal="left"/>
      <protection/>
    </xf>
    <xf numFmtId="0" fontId="21" fillId="21" borderId="13" xfId="61" applyFont="1" applyFill="1" applyBorder="1" applyAlignment="1">
      <alignment horizontal="left"/>
      <protection/>
    </xf>
    <xf numFmtId="0" fontId="21" fillId="20" borderId="13" xfId="61" applyFont="1" applyFill="1" applyBorder="1" applyAlignment="1">
      <alignment horizontal="center"/>
      <protection/>
    </xf>
    <xf numFmtId="0" fontId="23" fillId="20" borderId="0" xfId="61" applyFont="1" applyFill="1" applyBorder="1" applyAlignment="1">
      <alignment horizontal="left"/>
      <protection/>
    </xf>
    <xf numFmtId="0" fontId="24" fillId="20" borderId="0" xfId="61" applyFont="1" applyFill="1" applyBorder="1" applyAlignment="1">
      <alignment horizontal="left"/>
      <protection/>
    </xf>
    <xf numFmtId="0" fontId="25" fillId="20" borderId="0" xfId="61" applyFont="1" applyFill="1" applyBorder="1">
      <alignment/>
      <protection/>
    </xf>
    <xf numFmtId="0" fontId="23" fillId="20" borderId="0" xfId="61" applyFont="1" applyFill="1" applyBorder="1" applyAlignment="1">
      <alignment horizontal="center"/>
      <protection/>
    </xf>
    <xf numFmtId="1" fontId="23" fillId="20" borderId="0" xfId="61" applyNumberFormat="1" applyFont="1" applyFill="1" applyBorder="1" applyAlignment="1">
      <alignment horizontal="center"/>
      <protection/>
    </xf>
    <xf numFmtId="172" fontId="23" fillId="20" borderId="0" xfId="61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6" fillId="21" borderId="13" xfId="61" applyFont="1" applyFill="1" applyBorder="1" applyAlignment="1">
      <alignment horizontal="left"/>
      <protection/>
    </xf>
    <xf numFmtId="0" fontId="26" fillId="20" borderId="13" xfId="61" applyFont="1" applyFill="1" applyBorder="1" applyAlignment="1">
      <alignment horizontal="center"/>
      <protection/>
    </xf>
    <xf numFmtId="0" fontId="26" fillId="20" borderId="0" xfId="61" applyFont="1" applyFill="1" applyBorder="1" applyAlignment="1">
      <alignment horizontal="left"/>
      <protection/>
    </xf>
    <xf numFmtId="0" fontId="22" fillId="20" borderId="0" xfId="61" applyFont="1" applyFill="1" applyBorder="1" applyAlignment="1">
      <alignment horizontal="left"/>
      <protection/>
    </xf>
    <xf numFmtId="0" fontId="22" fillId="20" borderId="0" xfId="61" applyFont="1" applyFill="1" applyBorder="1">
      <alignment/>
      <protection/>
    </xf>
    <xf numFmtId="0" fontId="22" fillId="20" borderId="0" xfId="61" applyFont="1" applyFill="1" applyBorder="1" applyAlignment="1">
      <alignment horizontal="center"/>
      <protection/>
    </xf>
    <xf numFmtId="1" fontId="22" fillId="20" borderId="0" xfId="61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4" fillId="21" borderId="15" xfId="6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2" fillId="0" borderId="0" xfId="61" applyFont="1" applyFill="1" applyBorder="1" applyAlignment="1">
      <alignment horizontal="left"/>
      <protection/>
    </xf>
    <xf numFmtId="0" fontId="29" fillId="0" borderId="0" xfId="61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1" fillId="0" borderId="0" xfId="0" applyFont="1" applyAlignment="1" quotePrefix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61" applyFont="1" applyAlignment="1">
      <alignment horizontal="left"/>
      <protection/>
    </xf>
    <xf numFmtId="0" fontId="33" fillId="0" borderId="0" xfId="61" applyFont="1" applyAlignment="1">
      <alignment horizontal="center"/>
      <protection/>
    </xf>
    <xf numFmtId="1" fontId="33" fillId="0" borderId="0" xfId="61" applyNumberFormat="1" applyFont="1" applyAlignment="1">
      <alignment horizontal="center"/>
      <protection/>
    </xf>
    <xf numFmtId="0" fontId="33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horizontal="left"/>
      <protection/>
    </xf>
    <xf numFmtId="0" fontId="14" fillId="0" borderId="0" xfId="61" applyFont="1" applyAlignment="1">
      <alignment horizontal="center"/>
      <protection/>
    </xf>
    <xf numFmtId="1" fontId="14" fillId="0" borderId="0" xfId="61" applyNumberFormat="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33" fillId="0" borderId="0" xfId="61" applyFont="1">
      <alignment/>
      <protection/>
    </xf>
    <xf numFmtId="0" fontId="23" fillId="0" borderId="16" xfId="61" applyFont="1" applyBorder="1" applyAlignment="1">
      <alignment horizontal="left"/>
      <protection/>
    </xf>
    <xf numFmtId="0" fontId="25" fillId="0" borderId="17" xfId="61" applyFont="1" applyBorder="1" applyAlignment="1">
      <alignment horizontal="center"/>
      <protection/>
    </xf>
    <xf numFmtId="0" fontId="25" fillId="0" borderId="17" xfId="61" applyFont="1" applyBorder="1" applyAlignment="1">
      <alignment horizontal="left"/>
      <protection/>
    </xf>
    <xf numFmtId="1" fontId="25" fillId="0" borderId="17" xfId="61" applyNumberFormat="1" applyFont="1" applyBorder="1" applyAlignment="1">
      <alignment horizontal="center"/>
      <protection/>
    </xf>
    <xf numFmtId="0" fontId="25" fillId="0" borderId="18" xfId="61" applyFont="1" applyBorder="1" applyAlignment="1">
      <alignment horizontal="center"/>
      <protection/>
    </xf>
    <xf numFmtId="0" fontId="22" fillId="20" borderId="11" xfId="61" applyFont="1" applyFill="1" applyBorder="1" applyAlignment="1">
      <alignment horizontal="center"/>
      <protection/>
    </xf>
    <xf numFmtId="0" fontId="30" fillId="0" borderId="0" xfId="0" applyFont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20" borderId="19" xfId="0" applyFont="1" applyFill="1" applyBorder="1" applyAlignment="1">
      <alignment horizontal="center"/>
    </xf>
    <xf numFmtId="0" fontId="27" fillId="20" borderId="2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72" fontId="23" fillId="20" borderId="0" xfId="61" applyNumberFormat="1" applyFont="1" applyFill="1" applyBorder="1" applyAlignment="1">
      <alignment horizontal="center"/>
      <protection/>
    </xf>
    <xf numFmtId="172" fontId="23" fillId="20" borderId="14" xfId="61" applyNumberFormat="1" applyFont="1" applyFill="1" applyBorder="1" applyAlignment="1">
      <alignment horizontal="center"/>
      <protection/>
    </xf>
    <xf numFmtId="2" fontId="0" fillId="8" borderId="0" xfId="0" applyNumberForma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Procent 2" xfId="58"/>
    <cellStyle name="Standaard 2" xfId="59"/>
    <cellStyle name="Standaard 3" xfId="60"/>
    <cellStyle name="Standaard_Model Nieuw" xfId="61"/>
    <cellStyle name="Titel" xfId="62"/>
    <cellStyle name="Totaal" xfId="63"/>
    <cellStyle name="Uitvoer" xfId="64"/>
    <cellStyle name="Verklarende tekst" xfId="65"/>
    <cellStyle name="Waarschuwingsteks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vrijspel%20KB\VL_V_%207%20vrij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  <sheetName val="Blad1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8426</v>
          </cell>
          <cell r="B293" t="str">
            <v>MOEYKENS Michel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">
      <selection activeCell="S20" sqref="S20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56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5">
        <f ca="1">TODAY()</f>
        <v>41553</v>
      </c>
      <c r="P2" s="66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1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ht="6.75" customHeight="1"/>
    <row r="9" spans="2:15" ht="13.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3.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3.5" customHeight="1">
      <c r="B11"/>
      <c r="C11" s="29" t="s">
        <v>16</v>
      </c>
      <c r="D11" s="29"/>
      <c r="E11" s="29" t="s">
        <v>17</v>
      </c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3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v>1</v>
      </c>
      <c r="C13" s="31">
        <v>4549</v>
      </c>
      <c r="D13" s="32" t="s">
        <v>18</v>
      </c>
      <c r="F13" s="24" t="s">
        <v>19</v>
      </c>
      <c r="J13" s="24">
        <v>6</v>
      </c>
      <c r="K13" s="33">
        <v>111.125</v>
      </c>
      <c r="L13" s="24">
        <v>68</v>
      </c>
      <c r="M13" s="34">
        <v>1.6336911764705884</v>
      </c>
      <c r="N13" s="24">
        <v>10</v>
      </c>
      <c r="O13" s="24" t="str">
        <f>IF(M13&lt;1.6,"OG",IF(AND(M13&gt;=1.6,M13&lt;2.2),"MG",IF(AND(M13&gt;=2.2,M13&lt;2.8),"PR",IF(AND(M13&gt;=2.8,M13&lt;3.6),"DPR",IF(AND(M13&gt;=3.6,M13&lt;4.8),"DRPR","")))))</f>
        <v>MG</v>
      </c>
    </row>
    <row r="14" spans="2:15" ht="15">
      <c r="B14">
        <f>B13+1</f>
        <v>2</v>
      </c>
      <c r="C14" s="31">
        <v>9419</v>
      </c>
      <c r="D14" s="32" t="s">
        <v>20</v>
      </c>
      <c r="F14" s="24" t="s">
        <v>21</v>
      </c>
      <c r="J14" s="24">
        <v>4</v>
      </c>
      <c r="K14" s="33">
        <v>120.75</v>
      </c>
      <c r="L14" s="24">
        <v>63</v>
      </c>
      <c r="M14" s="67">
        <v>1.9161666666666668</v>
      </c>
      <c r="N14" s="24">
        <v>14</v>
      </c>
      <c r="O14" s="24" t="str">
        <f>IF(M14&lt;1.6,"OG",IF(AND(M14&gt;=1.6,M14&lt;2.2),"MG",IF(AND(M14&gt;=2.2,M14&lt;2.8),"PR",IF(AND(M14&gt;=2.8,M14&lt;3.6),"DPR",IF(AND(M14&gt;=3.6,M14&lt;4.8),"DRPR","")))))</f>
        <v>MG</v>
      </c>
    </row>
    <row r="15" spans="2:15" ht="15">
      <c r="B15">
        <f>B14+1</f>
        <v>3</v>
      </c>
      <c r="C15" s="31">
        <v>8891</v>
      </c>
      <c r="D15" s="32" t="s">
        <v>22</v>
      </c>
      <c r="F15" s="24" t="s">
        <v>19</v>
      </c>
      <c r="J15" s="24">
        <v>4</v>
      </c>
      <c r="K15" s="33">
        <v>115.5</v>
      </c>
      <c r="L15" s="24">
        <v>69</v>
      </c>
      <c r="M15" s="34">
        <v>1.673413043478261</v>
      </c>
      <c r="N15" s="24">
        <v>10</v>
      </c>
      <c r="O15" s="24" t="str">
        <f>IF(M15&lt;1.6,"OG",IF(AND(M15&gt;=1.6,M15&lt;2.2),"MG",IF(AND(M15&gt;=2.2,M15&lt;2.8),"PR",IF(AND(M15&gt;=2.8,M15&lt;3.6),"DPR",IF(AND(M15&gt;=3.6,M15&lt;4.8),"DRPR","")))))</f>
        <v>MG</v>
      </c>
    </row>
    <row r="16" spans="2:15" ht="15">
      <c r="B16">
        <f>B15+1</f>
        <v>4</v>
      </c>
      <c r="C16" s="31">
        <v>8426</v>
      </c>
      <c r="D16" s="32" t="s">
        <v>23</v>
      </c>
      <c r="F16" s="24" t="s">
        <v>24</v>
      </c>
      <c r="J16" s="24">
        <v>2</v>
      </c>
      <c r="K16" s="33">
        <v>124.25</v>
      </c>
      <c r="L16" s="24">
        <v>72</v>
      </c>
      <c r="M16" s="34">
        <v>1.7251944444444445</v>
      </c>
      <c r="N16" s="24">
        <v>9</v>
      </c>
      <c r="O16" s="24" t="str">
        <f>IF(M16&lt;1.6,"OG",IF(AND(M16&gt;=1.6,M16&lt;2.2),"MG",IF(AND(M16&gt;=2.2,M16&lt;2.8),"PR",IF(AND(M16&gt;=2.8,M16&lt;3.6),"DPR",IF(AND(M16&gt;=3.6,M16&lt;4.8),"DRPR","")))))</f>
        <v>MG</v>
      </c>
    </row>
    <row r="17" spans="2:14" ht="13.5" customHeight="1">
      <c r="B17"/>
      <c r="C17" s="35">
        <v>7318</v>
      </c>
      <c r="D17" s="36" t="s">
        <v>25</v>
      </c>
      <c r="E17" s="37"/>
      <c r="F17" s="38" t="s">
        <v>24</v>
      </c>
      <c r="G17" s="37"/>
      <c r="H17" s="37" t="s">
        <v>26</v>
      </c>
      <c r="J17" s="24"/>
      <c r="K17" s="33"/>
      <c r="L17" s="24"/>
      <c r="M17" s="34"/>
      <c r="N17" s="24"/>
    </row>
    <row r="18" spans="2:14" ht="13.5" customHeight="1">
      <c r="B18"/>
      <c r="C18" s="31"/>
      <c r="D18" s="32"/>
      <c r="F18" s="24"/>
      <c r="J18" s="24"/>
      <c r="K18" s="33"/>
      <c r="L18" s="24"/>
      <c r="M18" s="34"/>
      <c r="N18" s="24"/>
    </row>
    <row r="19" spans="2:14" ht="13.5" customHeight="1">
      <c r="B19"/>
      <c r="C19" s="29" t="s">
        <v>27</v>
      </c>
      <c r="D19" s="29"/>
      <c r="E19" s="29" t="s">
        <v>28</v>
      </c>
      <c r="F19" s="24"/>
      <c r="J19" s="24"/>
      <c r="K19" s="33"/>
      <c r="L19" s="24"/>
      <c r="M19" s="34"/>
      <c r="N19" s="24"/>
    </row>
    <row r="20" spans="2:14" ht="13.5" customHeight="1">
      <c r="B20"/>
      <c r="C20" s="31"/>
      <c r="D20" s="32"/>
      <c r="F20" s="24"/>
      <c r="J20" s="24"/>
      <c r="K20" s="33"/>
      <c r="L20" s="24"/>
      <c r="M20" s="34"/>
      <c r="N20" s="24"/>
    </row>
    <row r="21" spans="2:15" ht="15">
      <c r="B21">
        <v>1</v>
      </c>
      <c r="C21" s="31">
        <v>9069</v>
      </c>
      <c r="D21" s="32" t="s">
        <v>29</v>
      </c>
      <c r="F21" s="24" t="s">
        <v>30</v>
      </c>
      <c r="J21" s="24">
        <v>8</v>
      </c>
      <c r="K21" s="33">
        <v>160</v>
      </c>
      <c r="L21" s="24">
        <v>94</v>
      </c>
      <c r="M21" s="34">
        <v>1.7016276595744682</v>
      </c>
      <c r="N21" s="24">
        <v>11</v>
      </c>
      <c r="O21" s="24" t="str">
        <f>IF(M21&lt;1.6,"OG",IF(AND(M21&gt;=1.6,M21&lt;2.2),"MG",IF(AND(M21&gt;=2.2,M21&lt;2.8),"PR",IF(AND(M21&gt;=2.8,M21&lt;3.6),"DPR",IF(AND(M21&gt;=3.6,M21&lt;4.8),"DRPR","")))))</f>
        <v>MG</v>
      </c>
    </row>
    <row r="22" spans="2:15" ht="15">
      <c r="B22">
        <f>B21+1</f>
        <v>2</v>
      </c>
      <c r="C22" s="31">
        <v>8918</v>
      </c>
      <c r="D22" s="32" t="s">
        <v>31</v>
      </c>
      <c r="F22" s="24" t="s">
        <v>32</v>
      </c>
      <c r="J22" s="24">
        <v>6</v>
      </c>
      <c r="K22" s="33">
        <v>155</v>
      </c>
      <c r="L22" s="24">
        <v>86</v>
      </c>
      <c r="M22" s="34">
        <v>1.801825581395349</v>
      </c>
      <c r="N22" s="24">
        <v>11</v>
      </c>
      <c r="O22" s="24" t="str">
        <f>IF(M22&lt;1.6,"OG",IF(AND(M22&gt;=1.6,M22&lt;2.2),"MG",IF(AND(M22&gt;=2.2,M22&lt;2.8),"PR",IF(AND(M22&gt;=2.8,M22&lt;3.6),"DPR",IF(AND(M22&gt;=3.6,M22&lt;4.8),"DRPR","")))))</f>
        <v>MG</v>
      </c>
    </row>
    <row r="23" spans="2:15" ht="15">
      <c r="B23">
        <f>B22+1</f>
        <v>3</v>
      </c>
      <c r="C23" s="31">
        <v>4966</v>
      </c>
      <c r="D23" s="32" t="s">
        <v>33</v>
      </c>
      <c r="F23" s="24" t="s">
        <v>30</v>
      </c>
      <c r="J23" s="24">
        <v>4</v>
      </c>
      <c r="K23" s="33">
        <v>146</v>
      </c>
      <c r="L23" s="24">
        <v>94</v>
      </c>
      <c r="M23" s="34">
        <v>1.552691489361702</v>
      </c>
      <c r="N23" s="24">
        <v>10</v>
      </c>
      <c r="O23" s="24" t="str">
        <f>IF(M23&lt;1.6,"OG",IF(AND(M23&gt;=1.6,M23&lt;2.2),"MG",IF(AND(M23&gt;=2.2,M23&lt;2.8),"PR",IF(AND(M23&gt;=2.8,M23&lt;3.6),"DPR",IF(AND(M23&gt;=3.6,M23&lt;4.8),"DRPR","")))))</f>
        <v>OG</v>
      </c>
    </row>
    <row r="24" spans="2:15" ht="15">
      <c r="B24">
        <f>B23+1</f>
        <v>4</v>
      </c>
      <c r="C24" s="31">
        <v>4597</v>
      </c>
      <c r="D24" s="32" t="s">
        <v>34</v>
      </c>
      <c r="F24" s="24" t="s">
        <v>35</v>
      </c>
      <c r="J24" s="24">
        <v>2</v>
      </c>
      <c r="K24" s="33">
        <v>140</v>
      </c>
      <c r="L24" s="24">
        <v>94</v>
      </c>
      <c r="M24" s="34">
        <v>1.4888617021276596</v>
      </c>
      <c r="N24" s="24">
        <v>10</v>
      </c>
      <c r="O24" s="24" t="str">
        <f>IF(M24&lt;1.6,"OG",IF(AND(M24&gt;=1.6,M24&lt;2.2),"MG",IF(AND(M24&gt;=2.2,M24&lt;2.8),"PR",IF(AND(M24&gt;=2.8,M24&lt;3.6),"DPR",IF(AND(M24&gt;=3.6,M24&lt;4.8),"DRPR","")))))</f>
        <v>OG</v>
      </c>
    </row>
    <row r="25" spans="2:15" ht="15">
      <c r="B25">
        <f>B24+1</f>
        <v>5</v>
      </c>
      <c r="C25" s="31">
        <v>9432</v>
      </c>
      <c r="D25" s="32" t="s">
        <v>36</v>
      </c>
      <c r="F25" s="24" t="s">
        <v>24</v>
      </c>
      <c r="J25" s="24">
        <v>0</v>
      </c>
      <c r="K25" s="33">
        <v>102</v>
      </c>
      <c r="L25" s="24">
        <v>78</v>
      </c>
      <c r="M25" s="34">
        <v>1.3071923076923078</v>
      </c>
      <c r="N25" s="24">
        <v>6</v>
      </c>
      <c r="O25" s="24" t="str">
        <f>IF(M25&lt;1.6,"OG",IF(AND(M25&gt;=1.6,M25&lt;2.2),"MG",IF(AND(M25&gt;=2.2,M25&lt;2.8),"PR",IF(AND(M25&gt;=2.8,M25&lt;3.6),"DPR",IF(AND(M25&gt;=3.6,M25&lt;4.8),"DRPR","")))))</f>
        <v>OG</v>
      </c>
    </row>
    <row r="28" spans="2:16" ht="23.25">
      <c r="B28" s="64" t="s">
        <v>37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2:16" ht="15">
      <c r="B29" s="39" t="s">
        <v>38</v>
      </c>
      <c r="D29" s="40"/>
      <c r="O29"/>
      <c r="P29" s="24"/>
    </row>
    <row r="30" spans="2:16" ht="15">
      <c r="B30">
        <v>1</v>
      </c>
      <c r="C30" s="31">
        <v>9419</v>
      </c>
      <c r="D30" s="32" t="str">
        <f>VLOOKUP(C30,'[2]LEDEN'!A:C,2,FALSE)</f>
        <v>MOEYKENS Biacio</v>
      </c>
      <c r="F30" s="24" t="str">
        <f>VLOOKUP(C30,'[2]LEDEN'!A:C,3,FALSE)</f>
        <v>ED</v>
      </c>
      <c r="H30" t="s">
        <v>39</v>
      </c>
      <c r="O30"/>
      <c r="P30" s="24"/>
    </row>
    <row r="31" spans="2:16" ht="15">
      <c r="B31">
        <v>2</v>
      </c>
      <c r="C31" s="24">
        <v>8918</v>
      </c>
      <c r="D31" s="32" t="str">
        <f>VLOOKUP(C31,'[2]LEDEN'!A:C,2,FALSE)</f>
        <v>VANDENBERGHE Pascal</v>
      </c>
      <c r="F31" s="24" t="str">
        <f>VLOOKUP(C31,'[2]LEDEN'!A:C,3,FALSE)</f>
        <v>K&amp;V</v>
      </c>
      <c r="H31" t="s">
        <v>40</v>
      </c>
      <c r="O31"/>
      <c r="P31" s="24"/>
    </row>
    <row r="32" spans="2:16" ht="15">
      <c r="B32">
        <v>3</v>
      </c>
      <c r="C32" s="24">
        <v>9069</v>
      </c>
      <c r="D32" s="32" t="str">
        <f>VLOOKUP(C32,'[2]LEDEN'!A:C,2,FALSE)</f>
        <v>SOMNEL Noël</v>
      </c>
      <c r="F32" s="24" t="str">
        <f>VLOOKUP(C32,'[2]LEDEN'!A:C,3,FALSE)</f>
        <v>UN</v>
      </c>
      <c r="H32" t="s">
        <v>41</v>
      </c>
      <c r="J32" t="s">
        <v>42</v>
      </c>
      <c r="O32"/>
      <c r="P32" s="24"/>
    </row>
    <row r="33" spans="2:16" ht="15">
      <c r="B33">
        <v>4</v>
      </c>
      <c r="C33" s="24">
        <v>4549</v>
      </c>
      <c r="D33" s="32" t="str">
        <f>VLOOKUP(C33,'[2]LEDEN'!A:C,2,FALSE)</f>
        <v>JANSSENS Rony</v>
      </c>
      <c r="F33" s="24" t="str">
        <f>VLOOKUP(C33,'[2]LEDEN'!A:C,3,FALSE)</f>
        <v>EWH</v>
      </c>
      <c r="H33" t="s">
        <v>43</v>
      </c>
      <c r="M33" t="s">
        <v>44</v>
      </c>
      <c r="O33"/>
      <c r="P33" s="24"/>
    </row>
    <row r="34" spans="2:16" ht="15">
      <c r="B34"/>
      <c r="C34" s="24"/>
      <c r="O34"/>
      <c r="P34" s="24"/>
    </row>
    <row r="35" spans="2:16" ht="15">
      <c r="B35" s="41" t="s">
        <v>45</v>
      </c>
      <c r="C35" s="24"/>
      <c r="E35" s="42">
        <v>40</v>
      </c>
      <c r="O35"/>
      <c r="P35" s="24"/>
    </row>
    <row r="36" spans="2:16" ht="15">
      <c r="B36"/>
      <c r="C36" s="24"/>
      <c r="O36"/>
      <c r="P36" s="24"/>
    </row>
    <row r="37" spans="2:16" ht="15">
      <c r="B37" s="42" t="s">
        <v>55</v>
      </c>
      <c r="C37" s="24"/>
      <c r="E37" s="43" t="s">
        <v>46</v>
      </c>
      <c r="F37" s="44"/>
      <c r="G37" s="45"/>
      <c r="H37" s="45"/>
      <c r="I37" s="45"/>
      <c r="J37" s="45"/>
      <c r="K37" s="46"/>
      <c r="M37" s="47">
        <v>1.6</v>
      </c>
      <c r="O37"/>
      <c r="P37" s="24"/>
    </row>
    <row r="38" ht="15">
      <c r="E38" s="48" t="s">
        <v>47</v>
      </c>
    </row>
    <row r="40" spans="2:5" ht="15">
      <c r="B40" s="41" t="s">
        <v>48</v>
      </c>
      <c r="E40" t="s">
        <v>49</v>
      </c>
    </row>
    <row r="42" spans="2:13" ht="15">
      <c r="B42" s="44" t="s">
        <v>50</v>
      </c>
      <c r="D42" s="48"/>
      <c r="E42" s="48" t="s">
        <v>57</v>
      </c>
      <c r="F42" s="49"/>
      <c r="G42" s="50"/>
      <c r="H42" s="50"/>
      <c r="I42" s="50"/>
      <c r="J42" s="50"/>
      <c r="K42" s="51"/>
      <c r="L42" s="50"/>
      <c r="M42" s="48"/>
    </row>
    <row r="43" spans="2:4" ht="15">
      <c r="B43" s="50"/>
      <c r="C43" s="52"/>
      <c r="D43" s="48"/>
    </row>
    <row r="44" spans="2:15" ht="15">
      <c r="B44" s="50"/>
      <c r="E44" s="44" t="s">
        <v>51</v>
      </c>
      <c r="F44" s="53"/>
      <c r="G44" s="53"/>
      <c r="H44" s="44"/>
      <c r="I44" s="45"/>
      <c r="J44" s="45"/>
      <c r="K44" s="46"/>
      <c r="L44" s="44" t="s">
        <v>52</v>
      </c>
      <c r="M44" s="45"/>
      <c r="N44" s="44"/>
      <c r="O44" s="48"/>
    </row>
    <row r="45" spans="2:15" ht="15">
      <c r="B45" s="50"/>
      <c r="E45" s="44"/>
      <c r="F45" s="53"/>
      <c r="G45" s="53"/>
      <c r="H45" s="44"/>
      <c r="I45" s="45"/>
      <c r="J45" s="45"/>
      <c r="K45" s="46"/>
      <c r="L45" s="44" t="s">
        <v>53</v>
      </c>
      <c r="M45" s="45"/>
      <c r="N45" s="44"/>
      <c r="O45" s="48"/>
    </row>
    <row r="46" spans="2:15" ht="15">
      <c r="B46" s="50"/>
      <c r="E46" s="44"/>
      <c r="F46" s="53"/>
      <c r="G46" s="53"/>
      <c r="H46" s="44"/>
      <c r="I46" s="45"/>
      <c r="J46" s="45"/>
      <c r="K46" s="46"/>
      <c r="L46" s="44"/>
      <c r="M46" s="45"/>
      <c r="N46" s="44"/>
      <c r="O46" s="48"/>
    </row>
    <row r="47" spans="2:13" ht="15">
      <c r="B47" s="50"/>
      <c r="C47" s="44" t="s">
        <v>58</v>
      </c>
      <c r="D47" s="48"/>
      <c r="E47" s="48"/>
      <c r="F47" s="49"/>
      <c r="G47" s="50"/>
      <c r="H47" s="50"/>
      <c r="I47" s="50"/>
      <c r="J47" s="50"/>
      <c r="K47" s="51"/>
      <c r="L47" s="49"/>
      <c r="M47" s="48"/>
    </row>
    <row r="48" spans="2:13" ht="15">
      <c r="B48" s="50"/>
      <c r="C48" s="44"/>
      <c r="D48" s="48"/>
      <c r="E48" s="48"/>
      <c r="F48" s="49"/>
      <c r="G48" s="50"/>
      <c r="H48" s="50"/>
      <c r="I48" s="50"/>
      <c r="J48" s="50"/>
      <c r="K48" s="51"/>
      <c r="L48" s="49"/>
      <c r="M48" s="48"/>
    </row>
    <row r="49" spans="2:14" ht="15">
      <c r="B49" s="50"/>
      <c r="C49" s="52" t="s">
        <v>54</v>
      </c>
      <c r="D49" s="53"/>
      <c r="E49" s="53"/>
      <c r="F49" s="44"/>
      <c r="G49" s="45"/>
      <c r="H49" s="45"/>
      <c r="I49" s="45"/>
      <c r="J49" s="45"/>
      <c r="K49" s="46"/>
      <c r="L49" s="44"/>
      <c r="M49" s="48"/>
      <c r="N49" t="s">
        <v>59</v>
      </c>
    </row>
    <row r="50" spans="2:13" ht="15.75" thickBot="1">
      <c r="B50" s="50"/>
      <c r="C50" s="49"/>
      <c r="D50" s="48"/>
      <c r="E50" s="48"/>
      <c r="F50" s="49"/>
      <c r="G50" s="50"/>
      <c r="H50" s="50"/>
      <c r="I50" s="50"/>
      <c r="J50" s="50"/>
      <c r="K50" s="51"/>
      <c r="L50" s="49"/>
      <c r="M50" s="48"/>
    </row>
    <row r="51" spans="2:15" ht="15.75" thickBot="1">
      <c r="B51" s="50"/>
      <c r="D51" s="54" t="s">
        <v>60</v>
      </c>
      <c r="E51" s="55"/>
      <c r="F51" s="55"/>
      <c r="G51" s="55"/>
      <c r="H51" s="55"/>
      <c r="I51" s="56"/>
      <c r="J51" s="55"/>
      <c r="K51" s="57"/>
      <c r="L51" s="55"/>
      <c r="M51" s="55"/>
      <c r="N51" s="55"/>
      <c r="O51" s="58"/>
    </row>
  </sheetData>
  <sheetProtection/>
  <mergeCells count="5">
    <mergeCell ref="C1:N1"/>
    <mergeCell ref="A7:P7"/>
    <mergeCell ref="B4:P4"/>
    <mergeCell ref="B28:P2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2013-10-06T07:44:09Z</cp:lastPrinted>
  <dcterms:created xsi:type="dcterms:W3CDTF">2013-10-06T07:34:19Z</dcterms:created>
  <dcterms:modified xsi:type="dcterms:W3CDTF">2013-10-06T07:49:38Z</dcterms:modified>
  <cp:category/>
  <cp:version/>
  <cp:contentType/>
  <cp:contentStatus/>
</cp:coreProperties>
</file>