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xls" ContentType="application/vnd.ms-excel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DRIEBAND KB\"/>
    </mc:Choice>
  </mc:AlternateContent>
  <bookViews>
    <workbookView xWindow="0" yWindow="0" windowWidth="20490" windowHeight="7755"/>
  </bookViews>
  <sheets>
    <sheet name="RDF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  <c r="H41" i="1"/>
  <c r="L40" i="1"/>
  <c r="H40" i="1"/>
  <c r="F30" i="1"/>
  <c r="E27" i="1"/>
  <c r="G23" i="1"/>
  <c r="C23" i="1"/>
  <c r="G22" i="1"/>
  <c r="C22" i="1"/>
  <c r="G21" i="1"/>
  <c r="C21" i="1"/>
  <c r="G20" i="1"/>
  <c r="C20" i="1"/>
  <c r="M12" i="1"/>
  <c r="B12" i="1"/>
  <c r="I7" i="1"/>
</calcChain>
</file>

<file path=xl/sharedStrings.xml><?xml version="1.0" encoding="utf-8"?>
<sst xmlns="http://schemas.openxmlformats.org/spreadsheetml/2006/main" count="51" uniqueCount="49">
  <si>
    <t>KAMPIOENSCHAP VAN BELGIE</t>
  </si>
  <si>
    <t>VZW KONINKLIJKE BELGISCHE BILJARTBOND</t>
  </si>
  <si>
    <t>zetel : Martelarenplein 13   3000  Leuven</t>
  </si>
  <si>
    <t>GEWEST BEIDE VLAANDEREN</t>
  </si>
  <si>
    <t>Sportjaar 2014-2015</t>
  </si>
  <si>
    <t>DISTRICT GENT.</t>
  </si>
  <si>
    <t>5drk</t>
  </si>
  <si>
    <t>RECHTSTREEKSE DISTRICTFINALE</t>
  </si>
  <si>
    <t>In het lokaal van :</t>
  </si>
  <si>
    <t>vg11</t>
  </si>
  <si>
    <t>Op :</t>
  </si>
  <si>
    <t xml:space="preserve">za. 7 en zo. 8 mrt. 2015  </t>
  </si>
  <si>
    <t>om 14u00</t>
  </si>
  <si>
    <t xml:space="preserve">en </t>
  </si>
  <si>
    <t xml:space="preserve">DEELNEMERS </t>
  </si>
  <si>
    <t>:</t>
  </si>
  <si>
    <t>1  -  4</t>
  </si>
  <si>
    <t xml:space="preserve"> 2  -  3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</si>
  <si>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</si>
  <si>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</si>
  <si>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</si>
  <si>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</si>
  <si>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</si>
  <si>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</si>
  <si>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</si>
  <si>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Wedstrijdleiding :</t>
  </si>
  <si>
    <t>of afgevaardigde</t>
  </si>
  <si>
    <t>sb11</t>
  </si>
  <si>
    <t>Te spelen punten :</t>
  </si>
  <si>
    <t xml:space="preserve">De winnaar vertegenwoordigt  het district Gent  op de gewestelijke finale </t>
  </si>
  <si>
    <t xml:space="preserve">In het weekend van </t>
  </si>
  <si>
    <t>18 en 19 apr. 2015.</t>
  </si>
  <si>
    <t>in het district</t>
  </si>
  <si>
    <t>DENDER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</si>
  <si>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</si>
  <si>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</si>
  <si>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</si>
  <si>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</si>
  <si>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</si>
  <si>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</si>
  <si>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Maximum gemiddelde</t>
  </si>
  <si>
    <t xml:space="preserve">Sportkledij verplicht - Jeansbroeken en sportschoenen verboden </t>
  </si>
  <si>
    <t>De kalender is overgemaakt een  :</t>
  </si>
  <si>
    <t>CJSM</t>
  </si>
  <si>
    <t>op:</t>
  </si>
  <si>
    <t>28 jan. 2015.</t>
  </si>
  <si>
    <t xml:space="preserve">Verzamelbladen binnen 24 uur bij  DSB MEULEMAN Rudy </t>
  </si>
  <si>
    <t>per e-mail :  rudy.meuleman@telenet.be</t>
  </si>
  <si>
    <t>Info kal.   + melding FF    bij de districtsportbestuurder  GSM :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</si>
</sst>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0" xfId="0" applyFont="1"/>
    <xf numFmtId="0" fontId="3" fillId="0" borderId="0" xfId="0" applyFont="1"/>
    <xf numFmtId="0" fontId="5" fillId="0" borderId="0" xfId="0" applyFont="1" applyFill="1" applyBorder="1"/>
    <xf numFmtId="0" fontId="0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0" xfId="0" applyFont="1"/>
    <xf numFmtId="0" fontId="0" fillId="0" borderId="0" xfId="0" applyAlignment="1">
      <alignment horizontal="left"/>
    </xf>
    <xf numFmtId="0" fontId="6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5" fillId="0" borderId="0" xfId="0" applyFont="1" applyBorder="1"/>
    <xf numFmtId="0" fontId="3" fillId="0" borderId="0" xfId="0" applyFont="1" applyBorder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164" fontId="5" fillId="0" borderId="0" xfId="0" applyNumberFormat="1" applyFont="1" applyBorder="1" applyAlignment="1">
      <alignment horizontal="left"/>
    </xf>
    <xf numFmtId="0" fontId="12" fillId="0" borderId="0" xfId="0" applyFont="1" applyFill="1" applyBorder="1"/>
    <xf numFmtId="164" fontId="8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15" fontId="5" fillId="0" borderId="0" xfId="0" applyNumberFormat="1" applyFont="1" applyBorder="1"/>
    <xf numFmtId="0" fontId="10" fillId="0" borderId="0" xfId="0" applyFont="1" applyFill="1" applyBorder="1"/>
    <xf numFmtId="0" fontId="13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3" fillId="0" borderId="7" xfId="0" applyFont="1" applyFill="1" applyBorder="1" applyAlignment="1"/>
    <xf numFmtId="0" fontId="4" fillId="0" borderId="7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2" name="Picture 1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3" name="Picture 2" descr="logo beide vlaander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209550"/>
          <a:ext cx="638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55</xdr:row>
          <xdr:rowOff>123825</xdr:rowOff>
        </xdr:from>
        <xdr:to>
          <xdr:col>13</xdr:col>
          <xdr:colOff>142875</xdr:colOff>
          <xdr:row>57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87%20VOORONTWERPEN%20%202014-2015/SWERKMAP%20KALENDERS%202014-2015/KAL%20rdf%205e%20drieb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EELN. VRIJSPEL KB"/>
      <sheetName val=" DEELN. KADER KB "/>
      <sheetName val="DEELN. BAND KB"/>
      <sheetName val="DEELN.DRIEB. KB"/>
      <sheetName val="DEELN.VRIJSPEL MB"/>
      <sheetName val="DEELN. KADER MB"/>
      <sheetName val="DEELN. BAND MB "/>
      <sheetName val="DEELN. DRIEB. MB  "/>
      <sheetName val="RDF"/>
      <sheetName val="VW 1 poule"/>
      <sheetName val="VW 2 poules"/>
      <sheetName val="VW 3 poules"/>
      <sheetName val="VW 4 poules"/>
      <sheetName val="LEDEN"/>
      <sheetName val="WEDSRIJDROOSTERS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 t="str">
            <v>8897B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  <cell r="K820" t="str">
            <v>tel : 0472 / 64 08 74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  <cell r="K821" t="str">
            <v>tel : 09 / 336 82 04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  <cell r="K822" t="str">
            <v>tel : 09 / 37733 47</v>
          </cell>
        </row>
        <row r="823">
          <cell r="A823" t="str">
            <v>vg06</v>
          </cell>
          <cell r="B823" t="str">
            <v>BILJARTVRIENDEN GENT  De Goud. Leeuw.  Noordstr.34  9000 Gent</v>
          </cell>
          <cell r="K823" t="str">
            <v>tel : 09 / 225 11 51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  <cell r="K824" t="str">
            <v>tel : 056 / 31 73 24</v>
          </cell>
        </row>
        <row r="825">
          <cell r="A825" t="str">
            <v>vg11</v>
          </cell>
          <cell r="B825" t="str">
            <v>KBC ARGOS Westv.   Antwerpse stwg  550   9040  ST Amandsberg</v>
          </cell>
          <cell r="K825" t="str">
            <v>tel : 09 / 228 19 38</v>
          </cell>
        </row>
        <row r="826">
          <cell r="A826" t="str">
            <v>vg12</v>
          </cell>
          <cell r="B826" t="str">
            <v>BC. ROYALVRIENDEN . N. De Tierestraat 166  9700 Oudenaarde</v>
          </cell>
          <cell r="K826" t="str">
            <v xml:space="preserve">tel : 0474 / 87 38 48 </v>
          </cell>
        </row>
        <row r="827">
          <cell r="A827" t="str">
            <v>vg14</v>
          </cell>
          <cell r="B827" t="str">
            <v>BC. KASTEELDREEF. Kasteeldreef 57 9920 Lovendegem.</v>
          </cell>
          <cell r="K827" t="str">
            <v>tel : 09 / 372 82 19</v>
          </cell>
        </row>
        <row r="828">
          <cell r="A828" t="str">
            <v>vg15</v>
          </cell>
          <cell r="B828" t="str">
            <v>In K. EEKLOSE BC. - Zaal Montana Markt 6   9900 Eeklo</v>
          </cell>
          <cell r="K828" t="str">
            <v>tel : 09 / 377 06 19</v>
          </cell>
        </row>
        <row r="829">
          <cell r="A829" t="str">
            <v>vg16</v>
          </cell>
          <cell r="B829" t="str">
            <v>K.A UNION - SANDEMAN    Kantienberg 5       9000 Gent</v>
          </cell>
          <cell r="K829" t="str">
            <v>tel : 09 / 222 05 13</v>
          </cell>
        </row>
        <row r="830">
          <cell r="A830" t="str">
            <v>vg17</v>
          </cell>
          <cell r="B830" t="str">
            <v>K. GENTSCHE B.A. Snook. Pal. Argos Antw. Stwg 550 St Amandsb</v>
          </cell>
          <cell r="K830" t="str">
            <v>tel : 09 / 228 19 38</v>
          </cell>
        </row>
        <row r="831">
          <cell r="A831" t="str">
            <v>vg18</v>
          </cell>
          <cell r="B831" t="str">
            <v>K.BC. KRIJT OP TIJD MELLE    Tav. Agora  Kloosterstr. 2 Melle</v>
          </cell>
          <cell r="K831" t="str">
            <v>tel : 0497 / 13 38 89</v>
          </cell>
        </row>
        <row r="832">
          <cell r="A832" t="str">
            <v>vg19</v>
          </cell>
          <cell r="B832" t="str">
            <v>K. BC. METRO  Kring. Rerum- Novarumplein 10   9000  GENT</v>
          </cell>
          <cell r="K832" t="str">
            <v>tel : 0478 / 83 95 83</v>
          </cell>
        </row>
        <row r="834">
          <cell r="A834" t="str">
            <v>GJSB</v>
          </cell>
          <cell r="B834" t="str">
            <v>Wedstrijdleiding :</v>
          </cell>
          <cell r="E834" t="str">
            <v>MEULEMAN Rudy</v>
          </cell>
          <cell r="I834" t="str">
            <v>of afgevaardigde</v>
          </cell>
        </row>
        <row r="835">
          <cell r="A835" t="str">
            <v>DSB</v>
          </cell>
          <cell r="B835" t="str">
            <v>Wedstrijdleiding :</v>
          </cell>
          <cell r="E835" t="str">
            <v>MEULEMAN Rudy</v>
          </cell>
          <cell r="I835" t="str">
            <v>of afgevaardigde</v>
          </cell>
        </row>
        <row r="836">
          <cell r="A836" t="str">
            <v>sb02</v>
          </cell>
          <cell r="B836" t="str">
            <v>Wedstrijdleiding :</v>
          </cell>
          <cell r="E836" t="str">
            <v>VAN HAMME Rudi</v>
          </cell>
          <cell r="I836" t="str">
            <v>of afgevaardigde</v>
          </cell>
        </row>
        <row r="837">
          <cell r="A837" t="str">
            <v>sb04</v>
          </cell>
          <cell r="B837" t="str">
            <v>Wedstrijdleiding :</v>
          </cell>
          <cell r="E837" t="str">
            <v>VAN HANEGEM Nico</v>
          </cell>
          <cell r="I837" t="str">
            <v>of afgevaardigde</v>
          </cell>
        </row>
        <row r="838">
          <cell r="A838" t="str">
            <v>sb05</v>
          </cell>
          <cell r="B838" t="str">
            <v>Wedstrijdleiding :</v>
          </cell>
          <cell r="E838" t="str">
            <v>JANSSENS Rony</v>
          </cell>
          <cell r="I838" t="str">
            <v>of afgevaardigde</v>
          </cell>
        </row>
        <row r="839">
          <cell r="A839" t="str">
            <v>sb06</v>
          </cell>
          <cell r="B839" t="str">
            <v>Wedstrijdleiding :</v>
          </cell>
          <cell r="E839" t="str">
            <v>VAN MOL William</v>
          </cell>
          <cell r="I839" t="str">
            <v>of afgevaardigde</v>
          </cell>
        </row>
        <row r="840">
          <cell r="A840" t="str">
            <v>sb10</v>
          </cell>
          <cell r="B840" t="str">
            <v>Wedstrijdleiding :</v>
          </cell>
          <cell r="E840" t="str">
            <v>DE MEYER Erik</v>
          </cell>
          <cell r="I840" t="str">
            <v>of afgevaardigde</v>
          </cell>
        </row>
        <row r="841">
          <cell r="A841" t="str">
            <v>sb11</v>
          </cell>
          <cell r="B841" t="str">
            <v>Wedstrijdleiding :</v>
          </cell>
          <cell r="E841" t="str">
            <v xml:space="preserve">DE FAUW Guy </v>
          </cell>
          <cell r="I841" t="str">
            <v>of afgevaardigde</v>
          </cell>
        </row>
        <row r="842">
          <cell r="A842" t="str">
            <v>sb12</v>
          </cell>
          <cell r="B842" t="str">
            <v>Wedstrijdleiding :</v>
          </cell>
          <cell r="E842" t="str">
            <v>LANDRIEU Jan</v>
          </cell>
          <cell r="I842" t="str">
            <v>of afgevaardigde</v>
          </cell>
        </row>
        <row r="843">
          <cell r="A843" t="str">
            <v>sb14</v>
          </cell>
          <cell r="B843" t="str">
            <v>Wedstrijdleiding :</v>
          </cell>
          <cell r="E843" t="str">
            <v>RODTS Piet</v>
          </cell>
          <cell r="I843" t="str">
            <v>of afgevaardigde</v>
          </cell>
        </row>
        <row r="844">
          <cell r="A844" t="str">
            <v>sb15</v>
          </cell>
          <cell r="B844" t="str">
            <v>Wedstrijdleiding :</v>
          </cell>
          <cell r="E844" t="str">
            <v>VAN LANCKER Pierre</v>
          </cell>
          <cell r="I844" t="str">
            <v>of afgevaardigde</v>
          </cell>
        </row>
        <row r="845">
          <cell r="A845" t="str">
            <v>sb16</v>
          </cell>
          <cell r="B845" t="str">
            <v>Wedstrijdleiding :</v>
          </cell>
          <cell r="E845" t="str">
            <v>WULFRANCK Luc</v>
          </cell>
          <cell r="I845" t="str">
            <v>of afgevaardigde</v>
          </cell>
        </row>
        <row r="846">
          <cell r="A846" t="str">
            <v>sb17</v>
          </cell>
          <cell r="B846" t="str">
            <v>Wedstrijdleiding :</v>
          </cell>
          <cell r="E846" t="str">
            <v>DICK Eddy</v>
          </cell>
          <cell r="I846" t="str">
            <v>of afgevaardigde</v>
          </cell>
        </row>
        <row r="847">
          <cell r="A847" t="str">
            <v>sb18</v>
          </cell>
          <cell r="B847" t="str">
            <v>Wedstrijdleiding :</v>
          </cell>
          <cell r="E847" t="str">
            <v>JANSSENS Marcel</v>
          </cell>
          <cell r="I847" t="str">
            <v>of afgevaardigde</v>
          </cell>
        </row>
        <row r="848">
          <cell r="A848" t="str">
            <v>sb19</v>
          </cell>
          <cell r="B848" t="str">
            <v>Wedstrijdleiding :</v>
          </cell>
          <cell r="E848" t="str">
            <v>RAES Freddy</v>
          </cell>
          <cell r="I848" t="str">
            <v>of afgevaardigde</v>
          </cell>
        </row>
        <row r="856">
          <cell r="G856" t="str">
            <v>min  2.10</v>
          </cell>
          <cell r="I856" t="str">
            <v>max   2.10</v>
          </cell>
          <cell r="K856" t="str">
            <v>min  2,30</v>
          </cell>
          <cell r="M856" t="str">
            <v>max  2,30</v>
          </cell>
        </row>
        <row r="858">
          <cell r="A858" t="str">
            <v>excvrk</v>
          </cell>
          <cell r="B858" t="str">
            <v>Exc. klasse vrijspel KB</v>
          </cell>
          <cell r="E858">
            <v>300</v>
          </cell>
          <cell r="G858">
            <v>22.85</v>
          </cell>
          <cell r="I858" t="str">
            <v>-</v>
          </cell>
          <cell r="K858">
            <v>20</v>
          </cell>
          <cell r="M858" t="str">
            <v>-</v>
          </cell>
        </row>
        <row r="859">
          <cell r="A859" t="str">
            <v>1+2vrk</v>
          </cell>
          <cell r="B859" t="str">
            <v>1e en 2e klasse vrijspel KB</v>
          </cell>
          <cell r="E859" t="str">
            <v>160/210</v>
          </cell>
          <cell r="G859" t="str">
            <v>7,28/12,23</v>
          </cell>
          <cell r="I859" t="str">
            <v>12,22/22,84</v>
          </cell>
          <cell r="K859" t="str">
            <v>6,40/10,70</v>
          </cell>
          <cell r="M859" t="str">
            <v>10,70/19,99</v>
          </cell>
        </row>
        <row r="860">
          <cell r="A860" t="str">
            <v>1vrk</v>
          </cell>
          <cell r="B860" t="str">
            <v>1e klasse vrijspel KB</v>
          </cell>
          <cell r="E860">
            <v>210</v>
          </cell>
          <cell r="G860">
            <v>12.23</v>
          </cell>
          <cell r="I860">
            <v>22.84</v>
          </cell>
          <cell r="K860">
            <v>10.7</v>
          </cell>
          <cell r="M860">
            <v>19.989999999999998</v>
          </cell>
        </row>
        <row r="861">
          <cell r="A861" t="str">
            <v>2vrk</v>
          </cell>
          <cell r="B861" t="str">
            <v>2e klasse vrijspel KB</v>
          </cell>
          <cell r="E861">
            <v>160</v>
          </cell>
          <cell r="G861">
            <v>7.28</v>
          </cell>
          <cell r="I861">
            <v>12.22</v>
          </cell>
          <cell r="K861">
            <v>6.4</v>
          </cell>
          <cell r="M861">
            <v>10.7</v>
          </cell>
        </row>
        <row r="862">
          <cell r="A862" t="str">
            <v>3vrk</v>
          </cell>
          <cell r="B862" t="str">
            <v>3e klasse vrijspel KB</v>
          </cell>
          <cell r="E862">
            <v>120</v>
          </cell>
          <cell r="G862">
            <v>5.46</v>
          </cell>
          <cell r="I862">
            <v>7.27</v>
          </cell>
          <cell r="K862">
            <v>4.8</v>
          </cell>
          <cell r="M862">
            <v>6.39</v>
          </cell>
        </row>
        <row r="863">
          <cell r="A863" t="str">
            <v>4vrk</v>
          </cell>
          <cell r="B863" t="str">
            <v>4e klasse vrijspel KB</v>
          </cell>
          <cell r="E863">
            <v>90</v>
          </cell>
          <cell r="G863">
            <v>4.0999999999999996</v>
          </cell>
          <cell r="I863">
            <v>5.45</v>
          </cell>
          <cell r="K863">
            <v>3.6</v>
          </cell>
          <cell r="M863">
            <v>4.79</v>
          </cell>
        </row>
        <row r="864">
          <cell r="A864" t="str">
            <v>5vrk</v>
          </cell>
          <cell r="B864" t="str">
            <v>5e klasse vrijspel KB</v>
          </cell>
          <cell r="E864">
            <v>70</v>
          </cell>
          <cell r="G864">
            <v>3.19</v>
          </cell>
          <cell r="I864">
            <v>4.09</v>
          </cell>
          <cell r="K864">
            <v>2.8</v>
          </cell>
          <cell r="M864">
            <v>3.59</v>
          </cell>
        </row>
        <row r="865">
          <cell r="A865" t="str">
            <v>6vrk</v>
          </cell>
          <cell r="B865" t="str">
            <v>6e klasse vrijspel KB</v>
          </cell>
          <cell r="E865">
            <v>55</v>
          </cell>
          <cell r="G865">
            <v>2.5</v>
          </cell>
          <cell r="I865">
            <v>3.18</v>
          </cell>
          <cell r="K865">
            <v>2.2000000000000002</v>
          </cell>
          <cell r="M865">
            <v>2.79</v>
          </cell>
        </row>
        <row r="866">
          <cell r="A866" t="str">
            <v>7vrk</v>
          </cell>
          <cell r="B866" t="str">
            <v>7e klasse vrijspel KB</v>
          </cell>
          <cell r="E866">
            <v>40</v>
          </cell>
          <cell r="G866">
            <v>1.82</v>
          </cell>
          <cell r="I866">
            <v>2.4900000000000002</v>
          </cell>
          <cell r="K866">
            <v>1.6</v>
          </cell>
          <cell r="M866">
            <v>2.19</v>
          </cell>
        </row>
        <row r="867">
          <cell r="A867" t="str">
            <v>8vrk</v>
          </cell>
          <cell r="B867" t="str">
            <v>8e klasse vrijspel KB</v>
          </cell>
          <cell r="E867">
            <v>30</v>
          </cell>
          <cell r="G867">
            <v>1.1399999999999999</v>
          </cell>
          <cell r="I867">
            <v>1.81</v>
          </cell>
          <cell r="K867">
            <v>1</v>
          </cell>
          <cell r="M867">
            <v>1.59</v>
          </cell>
        </row>
        <row r="869">
          <cell r="A869" t="str">
            <v>exkak</v>
          </cell>
          <cell r="B869" t="str">
            <v>Exc.klasse Kader 38/2</v>
          </cell>
          <cell r="E869">
            <v>300</v>
          </cell>
        </row>
        <row r="870">
          <cell r="A870" t="str">
            <v>1kak</v>
          </cell>
          <cell r="B870" t="str">
            <v>1e klasse kader 38/2</v>
          </cell>
          <cell r="E870">
            <v>220</v>
          </cell>
        </row>
        <row r="871">
          <cell r="A871" t="str">
            <v>2+3kak</v>
          </cell>
          <cell r="B871" t="str">
            <v>2e en 3e klasse kader 38/2</v>
          </cell>
          <cell r="E871" t="str">
            <v>120/160</v>
          </cell>
        </row>
        <row r="872">
          <cell r="A872" t="str">
            <v>2kak</v>
          </cell>
          <cell r="B872" t="str">
            <v>2e klasse kader 38/2</v>
          </cell>
          <cell r="E872">
            <v>160</v>
          </cell>
        </row>
        <row r="873">
          <cell r="A873" t="str">
            <v>3kak</v>
          </cell>
          <cell r="B873" t="str">
            <v>3e klasse kader 38/2</v>
          </cell>
          <cell r="E873">
            <v>120</v>
          </cell>
        </row>
        <row r="874">
          <cell r="A874" t="str">
            <v>4kak</v>
          </cell>
          <cell r="B874" t="str">
            <v>4e klasse kader 38/2</v>
          </cell>
          <cell r="E874">
            <v>90</v>
          </cell>
        </row>
        <row r="875">
          <cell r="A875" t="str">
            <v>5kak</v>
          </cell>
          <cell r="B875" t="str">
            <v>5e klasse kader 38/2</v>
          </cell>
          <cell r="E875">
            <v>60</v>
          </cell>
        </row>
        <row r="879">
          <cell r="A879" t="str">
            <v>exba</v>
          </cell>
          <cell r="B879" t="str">
            <v>Exc.klasse  bandstoten KB</v>
          </cell>
          <cell r="E879">
            <v>150</v>
          </cell>
        </row>
        <row r="880">
          <cell r="A880" t="str">
            <v>1bak</v>
          </cell>
          <cell r="B880" t="str">
            <v>1e klasse bandstoten KB</v>
          </cell>
          <cell r="E880">
            <v>110</v>
          </cell>
        </row>
        <row r="881">
          <cell r="A881" t="str">
            <v>2bak</v>
          </cell>
          <cell r="B881" t="str">
            <v>2e klasse bandstoten KB</v>
          </cell>
          <cell r="E881">
            <v>80</v>
          </cell>
        </row>
        <row r="882">
          <cell r="A882" t="str">
            <v>2bak</v>
          </cell>
          <cell r="B882" t="str">
            <v>3e klasse bandstoten KB</v>
          </cell>
          <cell r="E882">
            <v>55</v>
          </cell>
        </row>
        <row r="883">
          <cell r="A883" t="str">
            <v>2bak</v>
          </cell>
          <cell r="B883" t="str">
            <v>4e klasse bandstoten KB</v>
          </cell>
          <cell r="E883">
            <v>40</v>
          </cell>
        </row>
        <row r="884">
          <cell r="A884" t="str">
            <v>2bak</v>
          </cell>
          <cell r="B884" t="str">
            <v>5e klasse bandstoten KB</v>
          </cell>
          <cell r="E884">
            <v>30</v>
          </cell>
        </row>
        <row r="885">
          <cell r="A885" t="str">
            <v>2bak</v>
          </cell>
          <cell r="B885" t="str">
            <v>6e klasse bandstoten KB</v>
          </cell>
          <cell r="E885">
            <v>20</v>
          </cell>
        </row>
        <row r="887">
          <cell r="A887" t="str">
            <v>exdrk</v>
          </cell>
          <cell r="B887" t="str">
            <v>Exc. klasse driebanden KB</v>
          </cell>
          <cell r="E887">
            <v>50</v>
          </cell>
        </row>
        <row r="888">
          <cell r="A888" t="str">
            <v>1drk</v>
          </cell>
          <cell r="B888" t="str">
            <v>1e klasse driebanden KB</v>
          </cell>
          <cell r="E888">
            <v>42</v>
          </cell>
        </row>
        <row r="889">
          <cell r="A889" t="str">
            <v>2drk</v>
          </cell>
          <cell r="B889" t="str">
            <v>2e klasse driebanden KB</v>
          </cell>
          <cell r="E889">
            <v>34</v>
          </cell>
        </row>
        <row r="890">
          <cell r="A890" t="str">
            <v>3drk</v>
          </cell>
          <cell r="B890" t="str">
            <v>3e klasse driebanden KB</v>
          </cell>
          <cell r="E890">
            <v>27</v>
          </cell>
        </row>
        <row r="891">
          <cell r="A891" t="str">
            <v>4drk</v>
          </cell>
          <cell r="B891" t="str">
            <v>4e klasse driebanden KB</v>
          </cell>
          <cell r="E891">
            <v>22</v>
          </cell>
        </row>
        <row r="892">
          <cell r="A892" t="str">
            <v>5drk</v>
          </cell>
          <cell r="B892" t="str">
            <v>5e klasse driebanden KB</v>
          </cell>
          <cell r="E892">
            <v>18</v>
          </cell>
          <cell r="G892">
            <v>0.38</v>
          </cell>
          <cell r="I892">
            <v>0.45600000000000002</v>
          </cell>
          <cell r="K892">
            <v>0.34499999999999997</v>
          </cell>
          <cell r="M892">
            <v>0.41399999999999998</v>
          </cell>
        </row>
        <row r="893">
          <cell r="A893" t="str">
            <v>6drk</v>
          </cell>
          <cell r="B893" t="str">
            <v>6e klasse driebanden KB</v>
          </cell>
          <cell r="E893">
            <v>15</v>
          </cell>
        </row>
        <row r="895">
          <cell r="A895" t="str">
            <v>2+3VRM</v>
          </cell>
          <cell r="B895" t="str">
            <v xml:space="preserve">2e en 3e klasse vrijspel MB </v>
          </cell>
          <cell r="E895" t="str">
            <v>90/120</v>
          </cell>
        </row>
        <row r="896">
          <cell r="A896" t="str">
            <v>2VRM</v>
          </cell>
          <cell r="B896" t="str">
            <v>2e klasse vrijspel MB</v>
          </cell>
          <cell r="E896">
            <v>120</v>
          </cell>
        </row>
        <row r="897">
          <cell r="A897" t="str">
            <v>3VRM</v>
          </cell>
          <cell r="B897" t="str">
            <v>3e klasse vrijspel MB</v>
          </cell>
          <cell r="E897">
            <v>90</v>
          </cell>
        </row>
        <row r="898">
          <cell r="A898" t="str">
            <v>4VRM</v>
          </cell>
          <cell r="B898" t="str">
            <v>4e klasse vrijspel MB</v>
          </cell>
          <cell r="E898">
            <v>60</v>
          </cell>
        </row>
        <row r="900">
          <cell r="A900" t="str">
            <v>1+2KAM</v>
          </cell>
          <cell r="B900" t="str">
            <v>1e en 2e klasse kader 47/2</v>
          </cell>
          <cell r="E900" t="str">
            <v>120/160</v>
          </cell>
        </row>
        <row r="901">
          <cell r="A901" t="str">
            <v>1KAM</v>
          </cell>
          <cell r="B901" t="str">
            <v>1e klasse kader 47/2</v>
          </cell>
          <cell r="E901">
            <v>160</v>
          </cell>
        </row>
        <row r="902">
          <cell r="A902" t="str">
            <v>2KAM</v>
          </cell>
          <cell r="B902" t="str">
            <v>2e klasse kader 47/2</v>
          </cell>
          <cell r="E902">
            <v>120</v>
          </cell>
        </row>
        <row r="903">
          <cell r="A903" t="str">
            <v>3+4KAM</v>
          </cell>
          <cell r="B903" t="str">
            <v>3e en 4e klase kader 47/2</v>
          </cell>
          <cell r="E903" t="str">
            <v>70/90</v>
          </cell>
        </row>
        <row r="904">
          <cell r="A904" t="str">
            <v>3KAM</v>
          </cell>
          <cell r="B904" t="str">
            <v>3e klasse kader 47/2</v>
          </cell>
          <cell r="E904">
            <v>90</v>
          </cell>
        </row>
        <row r="905">
          <cell r="A905" t="str">
            <v>4KAM</v>
          </cell>
          <cell r="B905" t="str">
            <v>4e klasse kader 47/2</v>
          </cell>
          <cell r="E905">
            <v>70</v>
          </cell>
        </row>
        <row r="906">
          <cell r="A906" t="str">
            <v>5KAM</v>
          </cell>
          <cell r="B906" t="str">
            <v>5e klasse kader 47/2</v>
          </cell>
          <cell r="E906">
            <v>50</v>
          </cell>
        </row>
        <row r="910">
          <cell r="A910" t="str">
            <v>1BAM</v>
          </cell>
          <cell r="B910" t="str">
            <v>1e klasse bandtstoten MB</v>
          </cell>
          <cell r="E910">
            <v>80</v>
          </cell>
        </row>
        <row r="911">
          <cell r="A911" t="str">
            <v>2+3BAM</v>
          </cell>
          <cell r="B911" t="str">
            <v xml:space="preserve">2e en 3e klasse bandst.MB </v>
          </cell>
          <cell r="E911" t="str">
            <v>40/55</v>
          </cell>
        </row>
        <row r="912">
          <cell r="A912" t="str">
            <v>2BAM</v>
          </cell>
          <cell r="B912" t="str">
            <v>2e klasse bandtstoten MB</v>
          </cell>
          <cell r="E912">
            <v>55</v>
          </cell>
        </row>
        <row r="913">
          <cell r="A913" t="str">
            <v>3BAM</v>
          </cell>
          <cell r="B913" t="str">
            <v>3e klasse bandtstoten MB</v>
          </cell>
          <cell r="E913">
            <v>40</v>
          </cell>
        </row>
        <row r="914">
          <cell r="A914" t="str">
            <v>4BAM</v>
          </cell>
          <cell r="B914" t="str">
            <v>4e klasse bandtstoten MB</v>
          </cell>
          <cell r="E914">
            <v>30</v>
          </cell>
        </row>
        <row r="917">
          <cell r="A917" t="str">
            <v>EXDRM</v>
          </cell>
          <cell r="B917" t="str">
            <v>EXC klasse driebanden MB</v>
          </cell>
          <cell r="E917">
            <v>42</v>
          </cell>
        </row>
        <row r="918">
          <cell r="A918" t="str">
            <v>1DRM</v>
          </cell>
          <cell r="B918" t="str">
            <v>1e klasse driebanden MB</v>
          </cell>
          <cell r="E918">
            <v>34</v>
          </cell>
        </row>
        <row r="919">
          <cell r="A919" t="str">
            <v>2DRM</v>
          </cell>
          <cell r="B919" t="str">
            <v>2e klasse driebanden MB</v>
          </cell>
          <cell r="E919">
            <v>27</v>
          </cell>
        </row>
        <row r="920">
          <cell r="A920" t="str">
            <v>3DRM</v>
          </cell>
          <cell r="B920" t="str">
            <v>3e klasse driebanden MB</v>
          </cell>
          <cell r="E920">
            <v>22</v>
          </cell>
        </row>
        <row r="921">
          <cell r="A921" t="str">
            <v>4DRM</v>
          </cell>
          <cell r="B921" t="str">
            <v>4e klasse driebanden MB</v>
          </cell>
          <cell r="E921">
            <v>18</v>
          </cell>
        </row>
        <row r="922">
          <cell r="A922" t="str">
            <v>5DRM</v>
          </cell>
          <cell r="B922" t="str">
            <v>5e klasse driebanden MB</v>
          </cell>
          <cell r="E922">
            <v>15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Excel_97-2003_Worksheet1.xls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62"/>
  <sheetViews>
    <sheetView tabSelected="1" workbookViewId="0">
      <selection activeCell="U18" sqref="U18"/>
    </sheetView>
  </sheetViews>
  <sheetFormatPr defaultRowHeight="12.75" x14ac:dyDescent="0.2"/>
  <cols>
    <col min="1" max="1" width="1.28515625" customWidth="1"/>
    <col min="2" max="2" width="5.85546875" style="1" customWidth="1"/>
    <col min="3" max="12" width="5.85546875" customWidth="1"/>
    <col min="13" max="13" width="5.7109375" customWidth="1"/>
    <col min="14" max="15" width="5.85546875" customWidth="1"/>
    <col min="16" max="16" width="1.28515625" customWidth="1"/>
    <col min="17" max="17" width="5.85546875" hidden="1" customWidth="1"/>
    <col min="18" max="18" width="5.85546875" customWidth="1"/>
  </cols>
  <sheetData>
    <row r="1" spans="2:20" ht="12" customHeight="1" x14ac:dyDescent="0.2"/>
    <row r="2" spans="2:20" x14ac:dyDescent="0.2">
      <c r="B2" s="2"/>
      <c r="C2" s="3"/>
      <c r="D2" s="36" t="s">
        <v>0</v>
      </c>
      <c r="E2" s="36"/>
      <c r="F2" s="36"/>
      <c r="G2" s="36"/>
      <c r="H2" s="36"/>
      <c r="I2" s="36"/>
      <c r="J2" s="36"/>
      <c r="K2" s="36"/>
      <c r="L2" s="36"/>
      <c r="M2" s="36"/>
      <c r="N2" s="3"/>
      <c r="O2" s="4"/>
    </row>
    <row r="3" spans="2:20" x14ac:dyDescent="0.2">
      <c r="B3" s="5"/>
      <c r="C3" s="6"/>
      <c r="D3" s="37"/>
      <c r="E3" s="37"/>
      <c r="F3" s="37"/>
      <c r="G3" s="37"/>
      <c r="H3" s="37"/>
      <c r="I3" s="37"/>
      <c r="J3" s="37"/>
      <c r="K3" s="37"/>
      <c r="L3" s="37"/>
      <c r="M3" s="37"/>
      <c r="N3" s="6"/>
      <c r="O3" s="7"/>
    </row>
    <row r="4" spans="2:20" x14ac:dyDescent="0.2">
      <c r="B4" s="5"/>
      <c r="C4" s="6"/>
      <c r="D4" s="38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6"/>
      <c r="O4" s="7"/>
    </row>
    <row r="5" spans="2:20" x14ac:dyDescent="0.2">
      <c r="B5" s="5"/>
      <c r="C5" s="6"/>
      <c r="D5" s="39" t="s">
        <v>2</v>
      </c>
      <c r="E5" s="39"/>
      <c r="F5" s="39"/>
      <c r="G5" s="39"/>
      <c r="H5" s="39"/>
      <c r="I5" s="39"/>
      <c r="J5" s="39"/>
      <c r="K5" s="39"/>
      <c r="L5" s="39"/>
      <c r="M5" s="39"/>
      <c r="N5" s="6"/>
      <c r="O5" s="7"/>
    </row>
    <row r="6" spans="2:20" x14ac:dyDescent="0.2">
      <c r="B6" s="5"/>
      <c r="C6" s="6"/>
      <c r="D6" s="40" t="s">
        <v>3</v>
      </c>
      <c r="E6" s="40"/>
      <c r="F6" s="40"/>
      <c r="G6" s="40"/>
      <c r="H6" s="40"/>
      <c r="I6" s="41" t="s">
        <v>4</v>
      </c>
      <c r="J6" s="41"/>
      <c r="K6" s="41"/>
      <c r="L6" s="41"/>
      <c r="M6" s="41"/>
      <c r="N6" s="6"/>
      <c r="O6" s="7"/>
    </row>
    <row r="7" spans="2:20" x14ac:dyDescent="0.2">
      <c r="B7" s="8"/>
      <c r="C7" s="9"/>
      <c r="D7" s="42" t="s">
        <v>5</v>
      </c>
      <c r="E7" s="42"/>
      <c r="F7" s="42"/>
      <c r="G7" s="42"/>
      <c r="H7" s="42"/>
      <c r="I7" s="43" t="str">
        <f>VLOOKUP(Q7,[1]LEDEN!A$1:L$65536,2,FALSE)</f>
        <v>5e klasse driebanden KB</v>
      </c>
      <c r="J7" s="43"/>
      <c r="K7" s="43"/>
      <c r="L7" s="43"/>
      <c r="M7" s="43"/>
      <c r="N7" s="9"/>
      <c r="O7" s="10"/>
      <c r="Q7" s="11" t="s">
        <v>6</v>
      </c>
    </row>
    <row r="9" spans="2:20" x14ac:dyDescent="0.2">
      <c r="C9" s="12" t="s">
        <v>7</v>
      </c>
      <c r="D9" s="12"/>
      <c r="E9" s="12"/>
      <c r="F9" s="12"/>
      <c r="G9" s="12"/>
      <c r="H9" s="12"/>
    </row>
    <row r="10" spans="2:20" x14ac:dyDescent="0.2">
      <c r="D10" s="12"/>
    </row>
    <row r="11" spans="2:20" x14ac:dyDescent="0.2">
      <c r="B11" t="s">
        <v>8</v>
      </c>
    </row>
    <row r="12" spans="2:20" x14ac:dyDescent="0.2">
      <c r="B12" s="13" t="str">
        <f>VLOOKUP(Q12,[1]LEDEN!A$1:L$65536,2,FALSE)</f>
        <v>KBC ARGOS Westv.   Antwerpse stwg  550   9040  ST Amandsberg</v>
      </c>
      <c r="C12" s="13"/>
      <c r="D12" s="13"/>
      <c r="E12" s="13"/>
      <c r="F12" s="13"/>
      <c r="G12" s="13"/>
      <c r="H12" s="13"/>
      <c r="I12" s="13"/>
      <c r="J12" s="13"/>
      <c r="M12" s="13" t="str">
        <f>VLOOKUP(Q12,[1]LEDEN!A$1:L$65536,11,FALSE)</f>
        <v>tel : 09 / 228 19 38</v>
      </c>
      <c r="N12" s="13"/>
      <c r="O12" s="13"/>
      <c r="Q12" t="s">
        <v>9</v>
      </c>
    </row>
    <row r="14" spans="2:20" x14ac:dyDescent="0.2">
      <c r="C14" t="s">
        <v>10</v>
      </c>
      <c r="E14" t="s">
        <v>11</v>
      </c>
      <c r="I14" t="s">
        <v>12</v>
      </c>
    </row>
    <row r="15" spans="2:20" x14ac:dyDescent="0.2">
      <c r="D15" t="s">
        <v>13</v>
      </c>
      <c r="T15" s="1"/>
    </row>
    <row r="18" spans="2:17" x14ac:dyDescent="0.2">
      <c r="B18" s="11" t="s">
        <v>14</v>
      </c>
      <c r="C18" s="11"/>
      <c r="D18" s="11"/>
      <c r="E18" s="11" t="s">
        <v>15</v>
      </c>
      <c r="F18" s="11"/>
    </row>
    <row r="20" spans="2:17" x14ac:dyDescent="0.2">
      <c r="B20" s="1">
        <v>1044</v>
      </c>
      <c r="C20" t="str">
        <f>VLOOKUP(B20:B39,[1]LEDEN!A$1:E$65536,2,FALSE)</f>
        <v>COPPENS Jimmy</v>
      </c>
      <c r="G20" t="str">
        <f>VLOOKUP(B20,[1]LEDEN!A$1:E$65536,3,FALSE)</f>
        <v>K.BCAW</v>
      </c>
      <c r="K20" s="14" t="s">
        <v>16</v>
      </c>
      <c r="L20" s="15"/>
      <c r="M20" s="14" t="s">
        <v>17</v>
      </c>
      <c r="N20" s="16"/>
    </row>
    <row r="21" spans="2:17" x14ac:dyDescent="0.2">
      <c r="B21" s="1">
        <v>7125</v>
      </c>
      <c r="C21" t="str">
        <f>VLOOKUP(B21:B40,[1]LEDEN!A$1:E$65536,2,FALSE)</f>
        <v>NUYTTEN Renold</v>
      </c>
      <c r="G21" t="str">
        <f>VLOOKUP(B21,[1]LEDEN!A$1:E$65536,3,FALSE)</f>
        <v>BVG</v>
      </c>
      <c r="K21" s="16" t="s">
        <v>18</v>
      </c>
      <c r="L21" s="16"/>
      <c r="M21" s="16" t="s">
        <v>19</v>
      </c>
      <c r="N21" s="16"/>
    </row>
    <row r="22" spans="2:17" x14ac:dyDescent="0.2">
      <c r="B22" s="1">
        <v>7318</v>
      </c>
      <c r="C22" t="str">
        <f>VLOOKUP(B22:B41,[1]LEDEN!A$1:E$65536,2,FALSE)</f>
        <v>CARDON Eric</v>
      </c>
      <c r="G22" t="str">
        <f>VLOOKUP(B22,[1]LEDEN!A$1:E$65536,3,FALSE)</f>
        <v>K.BCAW</v>
      </c>
      <c r="K22" s="16" t="s">
        <v>20</v>
      </c>
      <c r="L22" s="16"/>
      <c r="M22" s="16" t="s">
        <v>21</v>
      </c>
      <c r="N22" s="16"/>
    </row>
    <row r="23" spans="2:17" x14ac:dyDescent="0.2">
      <c r="B23" s="1">
        <v>7477</v>
      </c>
      <c r="C23" t="str">
        <f>VLOOKUP(B23:B42,[1]LEDEN!A$1:E$65536,2,FALSE)</f>
        <v>VAN DE CASTEELE Henri</v>
      </c>
      <c r="G23" t="str">
        <f>VLOOKUP(B23,[1]LEDEN!A$1:E$65536,3,FALSE)</f>
        <v>K.BCAW</v>
      </c>
      <c r="K23" s="16" t="s">
        <v>22</v>
      </c>
      <c r="L23" s="16"/>
      <c r="M23" s="16"/>
      <c r="N23" s="16"/>
    </row>
    <row r="24" spans="2:17" x14ac:dyDescent="0.2">
      <c r="K24" s="16" t="s">
        <v>23</v>
      </c>
      <c r="L24" s="16"/>
      <c r="M24" s="16" t="s">
        <v>24</v>
      </c>
      <c r="N24" s="16"/>
    </row>
    <row r="27" spans="2:17" x14ac:dyDescent="0.2">
      <c r="B27" s="17" t="s">
        <v>25</v>
      </c>
      <c r="C27" s="17"/>
      <c r="D27" s="17"/>
      <c r="E27" s="17" t="str">
        <f>VLOOKUP(Q27,[1]LEDEN!A$1:N$65536,5,FALSE)</f>
        <v xml:space="preserve">DE FAUW Guy </v>
      </c>
      <c r="F27" s="17"/>
      <c r="G27" s="17"/>
      <c r="H27" s="17"/>
      <c r="I27" s="17" t="s">
        <v>26</v>
      </c>
      <c r="J27" s="17"/>
      <c r="K27" s="17"/>
      <c r="Q27" s="11" t="s">
        <v>27</v>
      </c>
    </row>
    <row r="30" spans="2:17" x14ac:dyDescent="0.2">
      <c r="B30" s="18" t="s">
        <v>28</v>
      </c>
      <c r="F30">
        <f>VLOOKUP(Q7,[1]LEDEN!A$1:L$65536,5,FALSE)</f>
        <v>18</v>
      </c>
    </row>
    <row r="32" spans="2:17" x14ac:dyDescent="0.2">
      <c r="B32" s="19" t="s">
        <v>29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/>
      <c r="O32" s="18"/>
    </row>
    <row r="33" spans="2:15" ht="15" x14ac:dyDescent="0.25">
      <c r="B33" s="19" t="s">
        <v>30</v>
      </c>
      <c r="C33" s="21"/>
      <c r="D33" s="21"/>
      <c r="E33" s="19"/>
      <c r="F33" s="21" t="s">
        <v>31</v>
      </c>
      <c r="G33" s="19"/>
      <c r="H33" s="21"/>
      <c r="I33" s="21"/>
      <c r="J33" s="22" t="s">
        <v>32</v>
      </c>
      <c r="K33" s="22"/>
      <c r="L33" s="22"/>
      <c r="M33" s="22" t="s">
        <v>33</v>
      </c>
      <c r="N33" s="23"/>
      <c r="O33" s="18"/>
    </row>
    <row r="34" spans="2:15" ht="15" x14ac:dyDescent="0.25">
      <c r="B34" s="24"/>
      <c r="C34" s="25"/>
      <c r="D34" s="25"/>
      <c r="E34" s="24"/>
      <c r="F34" s="25"/>
      <c r="G34" s="24"/>
      <c r="H34" s="25"/>
      <c r="I34" s="25"/>
      <c r="J34" s="26"/>
      <c r="K34" s="26"/>
      <c r="L34" s="26"/>
      <c r="M34" s="26"/>
      <c r="N34" s="23"/>
      <c r="O34" s="18"/>
    </row>
    <row r="35" spans="2:15" x14ac:dyDescent="0.2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18"/>
    </row>
    <row r="36" spans="2:15" x14ac:dyDescent="0.2">
      <c r="B36" s="23"/>
      <c r="C36" s="23" t="s">
        <v>34</v>
      </c>
      <c r="D36" s="23"/>
      <c r="E36" s="23"/>
      <c r="F36" s="27" t="s">
        <v>35</v>
      </c>
      <c r="G36" s="27"/>
      <c r="H36" s="27"/>
      <c r="I36" s="27"/>
      <c r="J36" s="27"/>
      <c r="K36" s="27"/>
      <c r="L36" s="23"/>
      <c r="M36" s="23"/>
      <c r="N36" s="23"/>
      <c r="O36" s="18"/>
    </row>
    <row r="37" spans="2:15" x14ac:dyDescent="0.2">
      <c r="B37" s="23"/>
      <c r="C37" s="23"/>
      <c r="D37" s="23"/>
      <c r="E37" s="23"/>
      <c r="F37" s="27" t="s">
        <v>36</v>
      </c>
      <c r="G37" s="27"/>
      <c r="H37" s="27"/>
      <c r="I37" s="27"/>
      <c r="J37" s="27"/>
      <c r="K37" s="27"/>
      <c r="L37" s="23"/>
      <c r="M37" s="23"/>
      <c r="N37" s="23"/>
      <c r="O37" s="18"/>
    </row>
    <row r="38" spans="2:15" x14ac:dyDescent="0.2">
      <c r="B38" s="23"/>
      <c r="C38" s="23"/>
      <c r="D38" s="23"/>
      <c r="E38" s="23"/>
      <c r="F38" s="27"/>
      <c r="G38" s="27"/>
      <c r="H38" s="27"/>
      <c r="I38" s="27"/>
      <c r="J38" s="27"/>
      <c r="K38" s="27"/>
      <c r="L38" s="23"/>
      <c r="M38" s="23"/>
      <c r="N38" s="23"/>
      <c r="O38" s="18"/>
    </row>
    <row r="39" spans="2:15" x14ac:dyDescent="0.2">
      <c r="B39" s="23"/>
      <c r="M39" s="23"/>
      <c r="N39" s="23"/>
      <c r="O39" s="18"/>
    </row>
    <row r="40" spans="2:15" x14ac:dyDescent="0.2">
      <c r="B40" s="23"/>
      <c r="C40" s="23" t="s">
        <v>37</v>
      </c>
      <c r="D40" s="23"/>
      <c r="E40" s="23"/>
      <c r="F40" s="23"/>
      <c r="G40" s="23" t="s">
        <v>38</v>
      </c>
      <c r="H40" s="28">
        <f>VLOOKUP(Q7,[1]LEDEN!A$1:N$65536,7,FALSE)</f>
        <v>0.38</v>
      </c>
      <c r="I40" s="23"/>
      <c r="J40" s="23"/>
      <c r="K40" s="29" t="s">
        <v>39</v>
      </c>
      <c r="L40" s="30">
        <f>VLOOKUP(Q7,[1]LEDEN!A$1:N$65536,11,FALSE)</f>
        <v>0.34499999999999997</v>
      </c>
      <c r="M40" s="23"/>
      <c r="N40" s="23"/>
      <c r="O40" s="18"/>
    </row>
    <row r="41" spans="2:15" x14ac:dyDescent="0.2">
      <c r="B41" s="23"/>
      <c r="C41" s="23" t="s">
        <v>40</v>
      </c>
      <c r="D41" s="23"/>
      <c r="E41" s="23"/>
      <c r="F41" s="23"/>
      <c r="G41" s="23" t="s">
        <v>38</v>
      </c>
      <c r="H41" s="28">
        <f>VLOOKUP(Q7,[1]LEDEN!A$1:N$65536,9,FALSE+N19)</f>
        <v>0.45600000000000002</v>
      </c>
      <c r="I41" s="23"/>
      <c r="J41" s="23"/>
      <c r="K41" s="29" t="s">
        <v>39</v>
      </c>
      <c r="L41" s="30">
        <f>VLOOKUP(Q7,[1]LEDEN!A$1:N$65536,13,FALSE)</f>
        <v>0.41399999999999998</v>
      </c>
      <c r="M41" s="23"/>
      <c r="N41" s="23"/>
      <c r="O41" s="18"/>
    </row>
    <row r="42" spans="2:15" x14ac:dyDescent="0.2">
      <c r="B42" s="23"/>
      <c r="C42" s="23"/>
      <c r="D42" s="23"/>
      <c r="E42" s="23"/>
      <c r="F42" s="23"/>
      <c r="G42" s="23"/>
      <c r="H42" s="31"/>
      <c r="I42" s="23"/>
      <c r="J42" s="23"/>
      <c r="K42" s="23"/>
      <c r="L42" s="32"/>
      <c r="M42" s="23"/>
      <c r="N42" s="23"/>
      <c r="O42" s="18"/>
    </row>
    <row r="43" spans="2:15" ht="6.75" customHeight="1" x14ac:dyDescent="0.2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8"/>
    </row>
    <row r="44" spans="2:15" x14ac:dyDescent="0.2">
      <c r="B44" s="23"/>
      <c r="C44" s="23" t="s">
        <v>41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8"/>
    </row>
    <row r="45" spans="2:15" ht="9" customHeight="1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8"/>
    </row>
    <row r="46" spans="2:15" ht="11.25" customHeight="1" x14ac:dyDescent="0.2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8"/>
    </row>
    <row r="47" spans="2:15" x14ac:dyDescent="0.2">
      <c r="B47" s="23"/>
      <c r="C47" s="23" t="s">
        <v>42</v>
      </c>
      <c r="D47" s="23"/>
      <c r="E47" s="23"/>
      <c r="F47" s="23"/>
      <c r="G47" s="23"/>
      <c r="H47" s="23" t="s">
        <v>43</v>
      </c>
      <c r="I47" s="23" t="s">
        <v>44</v>
      </c>
      <c r="J47" s="23"/>
      <c r="K47" s="33" t="s">
        <v>45</v>
      </c>
      <c r="L47" s="23"/>
      <c r="M47" s="23"/>
      <c r="N47" s="23"/>
      <c r="O47" s="18"/>
    </row>
    <row r="48" spans="2:15" ht="7.5" customHeight="1" x14ac:dyDescent="0.2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8"/>
    </row>
    <row r="49" spans="2:15" x14ac:dyDescent="0.2">
      <c r="B49" s="23"/>
      <c r="C49" s="26" t="s">
        <v>46</v>
      </c>
      <c r="D49" s="26"/>
      <c r="E49" s="26"/>
      <c r="F49" s="26"/>
      <c r="G49" s="26"/>
      <c r="H49" s="26"/>
      <c r="I49" s="26"/>
      <c r="J49" s="26"/>
      <c r="K49" s="26"/>
      <c r="L49" s="23"/>
      <c r="M49" s="23"/>
      <c r="N49" s="23"/>
      <c r="O49" s="18"/>
    </row>
    <row r="50" spans="2:15" ht="6.75" customHeight="1" x14ac:dyDescent="0.2"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3"/>
      <c r="M50" s="23"/>
      <c r="N50" s="23"/>
      <c r="O50" s="18"/>
    </row>
    <row r="51" spans="2:15" x14ac:dyDescent="0.2">
      <c r="B51" s="23"/>
      <c r="C51" s="13" t="s">
        <v>47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8"/>
    </row>
    <row r="52" spans="2:15" x14ac:dyDescent="0.2">
      <c r="B52" s="23"/>
      <c r="C52" s="1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8"/>
    </row>
    <row r="53" spans="2:15" ht="10.5" customHeight="1" x14ac:dyDescent="0.2">
      <c r="B53" s="23"/>
      <c r="C53" s="1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8"/>
    </row>
    <row r="54" spans="2:15" x14ac:dyDescent="0.2">
      <c r="B54" s="23"/>
      <c r="C54" s="34" t="s">
        <v>48</v>
      </c>
      <c r="D54" s="26"/>
      <c r="E54" s="26"/>
      <c r="F54" s="26"/>
      <c r="G54" s="26"/>
      <c r="H54" s="26"/>
      <c r="I54" s="26"/>
      <c r="J54" s="26"/>
      <c r="K54" s="23"/>
      <c r="L54" s="23"/>
      <c r="M54" s="23"/>
      <c r="N54" s="23"/>
      <c r="O54" s="18"/>
    </row>
    <row r="55" spans="2:15" ht="7.5" customHeight="1" x14ac:dyDescent="0.2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18"/>
    </row>
    <row r="56" spans="2:15" ht="15" customHeight="1" x14ac:dyDescent="0.25">
      <c r="B56" s="18"/>
      <c r="C56" s="3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18"/>
    </row>
    <row r="57" spans="2:15" x14ac:dyDescent="0.2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x14ac:dyDescent="0.2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x14ac:dyDescent="0.2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x14ac:dyDescent="0.2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x14ac:dyDescent="0.2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x14ac:dyDescent="0.2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</sheetData>
  <mergeCells count="7">
    <mergeCell ref="D7:H7"/>
    <mergeCell ref="I7:M7"/>
    <mergeCell ref="D2:M3"/>
    <mergeCell ref="D4:M4"/>
    <mergeCell ref="D5:M5"/>
    <mergeCell ref="D6:H6"/>
    <mergeCell ref="I6:M6"/>
  </mergeCells>
  <pageMargins left="0.75" right="0.75" top="1" bottom="1" header="0.5" footer="0.5"/>
  <pageSetup paperSize="9" orientation="portrait" r:id="rId1"/>
  <headerFooter alignWithMargins="0">
    <oddFooter>&amp;LDSB Gent - Meuleman Rudy&amp;C&amp;D&amp;R&amp;F</oddFooter>
  </headerFooter>
  <drawing r:id="rId2"/>
  <legacyDrawing r:id="rId3"/>
  <oleObjects>
    <mc:AlternateContent xmlns:mc="http://schemas.openxmlformats.org/markup-compatibility/2006">
      <mc:Choice Requires="x14">
        <oleObject progId="Excel.Sheet.8" shapeId="1025" r:id="rId4">
          <objectPr defaultSize="0" autoPict="0" r:id="rId5">
            <anchor moveWithCells="1">
              <from>
                <xdr:col>2</xdr:col>
                <xdr:colOff>0</xdr:colOff>
                <xdr:row>55</xdr:row>
                <xdr:rowOff>123825</xdr:rowOff>
              </from>
              <to>
                <xdr:col>13</xdr:col>
                <xdr:colOff>142875</xdr:colOff>
                <xdr:row>57</xdr:row>
                <xdr:rowOff>28575</xdr:rowOff>
              </to>
            </anchor>
          </objectPr>
        </oleObject>
      </mc:Choice>
      <mc:Fallback>
        <oleObject progId="Excel.Shee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2015-01-28T16:15:12Z</cp:lastPrinted>
  <dcterms:created xsi:type="dcterms:W3CDTF">2015-01-28T16:10:58Z</dcterms:created>
  <dcterms:modified xsi:type="dcterms:W3CDTF">2015-01-28T16:17:43Z</dcterms:modified>
</cp:coreProperties>
</file>