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xls" ContentType="application/vnd.ms-excel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5 CRITERIA MATCHBILJART\CRITERIUMS 2014-2015\DRIEBAND MB\"/>
    </mc:Choice>
  </mc:AlternateContent>
  <bookViews>
    <workbookView xWindow="0" yWindow="0" windowWidth="20490" windowHeight="7755"/>
  </bookViews>
  <sheets>
    <sheet name="VW 3 poule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8" i="1" l="1"/>
  <c r="L47" i="1"/>
  <c r="E39" i="1"/>
  <c r="G37" i="1"/>
  <c r="C37" i="1"/>
  <c r="G36" i="1"/>
  <c r="C36" i="1"/>
  <c r="G35" i="1"/>
  <c r="C35" i="1"/>
  <c r="G34" i="1"/>
  <c r="C34" i="1"/>
  <c r="G33" i="1"/>
  <c r="C33" i="1"/>
  <c r="G30" i="1"/>
  <c r="M29" i="1"/>
  <c r="C29" i="1"/>
  <c r="G27" i="1"/>
  <c r="C27" i="1"/>
  <c r="G26" i="1"/>
  <c r="C26" i="1"/>
  <c r="G25" i="1"/>
  <c r="C25" i="1"/>
  <c r="G24" i="1"/>
  <c r="C24" i="1"/>
  <c r="G23" i="1"/>
  <c r="C23" i="1"/>
  <c r="G20" i="1"/>
  <c r="M19" i="1"/>
  <c r="C19" i="1"/>
  <c r="G17" i="1"/>
  <c r="C17" i="1"/>
  <c r="G16" i="1"/>
  <c r="C16" i="1"/>
  <c r="G15" i="1"/>
  <c r="C15" i="1"/>
  <c r="G14" i="1"/>
  <c r="C14" i="1"/>
  <c r="G13" i="1"/>
  <c r="C13" i="1"/>
  <c r="G10" i="1"/>
  <c r="M9" i="1"/>
  <c r="C9" i="1"/>
  <c r="I7" i="1"/>
</calcChain>
</file>

<file path=xl/sharedStrings.xml><?xml version="1.0" encoding="utf-8"?>
<sst xmlns="http://schemas.openxmlformats.org/spreadsheetml/2006/main" count="74" uniqueCount="49">
  <si>
    <t>KAMPIOENSCHAP VAN BELGIE</t>
  </si>
  <si>
    <t>VZW KONINKLIJKE BELGISCHE BILJARTBOND</t>
  </si>
  <si>
    <t>zetel : Martelarenplein 13   3000  Leuven</t>
  </si>
  <si>
    <t>GEWEST BEIDE VLAANDEREN</t>
  </si>
  <si>
    <t>Sportjaar 2014-2015</t>
  </si>
  <si>
    <t>District Gent - voorwedstrijden .</t>
  </si>
  <si>
    <t>3drm</t>
  </si>
  <si>
    <t>P 1</t>
  </si>
  <si>
    <t>vg05</t>
  </si>
  <si>
    <t>Wedstrijdleiding :</t>
  </si>
  <si>
    <t>of afgevaardigde</t>
  </si>
  <si>
    <t>sb05</t>
  </si>
  <si>
    <t>za. 31 jan. en zo. 1 feb. 2015</t>
  </si>
  <si>
    <t>om 14u00</t>
  </si>
  <si>
    <t>2 - 5</t>
  </si>
  <si>
    <t>3 - 4</t>
  </si>
  <si>
    <t>1 - 4</t>
  </si>
  <si>
    <t>3 - 5</t>
  </si>
  <si>
    <t>1 - 2</t>
  </si>
  <si>
    <t>4 - 5</t>
  </si>
  <si>
    <t>2 - 3</t>
  </si>
  <si>
    <t>1 - 5</t>
  </si>
  <si>
    <t>1 - 3</t>
  </si>
  <si>
    <t>2 - 4</t>
  </si>
  <si>
    <t>P 2</t>
  </si>
  <si>
    <t>vg17</t>
  </si>
  <si>
    <t>sb17</t>
  </si>
  <si>
    <t>wo  11 feb 2015 om 19u00  en   za. 14 feb. 2015  om 14u00</t>
  </si>
  <si>
    <t>8897b</t>
  </si>
  <si>
    <t>P 3</t>
  </si>
  <si>
    <t>vg14</t>
  </si>
  <si>
    <t>sb14</t>
  </si>
  <si>
    <t xml:space="preserve">za. 14 en zo. 15 feb. 2015 </t>
  </si>
  <si>
    <t>Te spelen punten :</t>
  </si>
  <si>
    <t xml:space="preserve">Plaatsen zich voor de districtfinale : De winnaar van elke poule + de beste 2de over de 3 poules volgens gemiddelde. </t>
  </si>
  <si>
    <t xml:space="preserve">KLASSERING : </t>
  </si>
  <si>
    <t>1. Matchpunten met promotie</t>
  </si>
  <si>
    <t>2. Matchpunten  in gemiddelde</t>
  </si>
  <si>
    <t>3. Matchpunten onder het gemiddelde</t>
  </si>
  <si>
    <t>Minimum gemiddelde :</t>
  </si>
  <si>
    <t>Maximum gemiddelde :</t>
  </si>
  <si>
    <t xml:space="preserve">Sportkledij verplicht - Jeansbroeken en sportschoenen verboden </t>
  </si>
  <si>
    <t xml:space="preserve">De kalender is overgemaakt aan </t>
  </si>
  <si>
    <t>C.J.S.M.</t>
  </si>
  <si>
    <t>op</t>
  </si>
  <si>
    <t>16 jan. 2015</t>
  </si>
  <si>
    <t xml:space="preserve">Verzamelbladen  binnen 24 uur bij  DSB MEULEMAN Rudy </t>
  </si>
  <si>
    <t>per e-mail :  rudy.meuleman@telenet.be</t>
  </si>
  <si>
    <t>Info kal.   + melding FF    bij de districtsportbestuurder  GSM :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</si>
</sst>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9"/>
      <color indexed="12"/>
      <name val="Arial"/>
      <family val="2"/>
    </font>
    <font>
      <b/>
      <sz val="9"/>
      <color indexed="12"/>
      <name val="Arial"/>
      <family val="2"/>
    </font>
    <font>
      <b/>
      <sz val="9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0" xfId="0" applyFont="1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/>
    <xf numFmtId="0" fontId="5" fillId="0" borderId="0" xfId="0" applyFont="1" applyFill="1" applyBorder="1" applyAlignment="1"/>
    <xf numFmtId="0" fontId="1" fillId="0" borderId="0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/>
    <xf numFmtId="0" fontId="5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 applyBorder="1"/>
    <xf numFmtId="0" fontId="5" fillId="0" borderId="0" xfId="0" quotePrefix="1" applyFont="1" applyFill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Border="1"/>
    <xf numFmtId="0" fontId="7" fillId="0" borderId="0" xfId="0" applyFont="1" applyBorder="1"/>
    <xf numFmtId="0" fontId="0" fillId="0" borderId="0" xfId="0" applyFont="1" applyFill="1"/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8" fillId="0" borderId="0" xfId="0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9" fillId="0" borderId="0" xfId="0" applyFont="1" applyFill="1" applyBorder="1"/>
    <xf numFmtId="164" fontId="10" fillId="0" borderId="0" xfId="0" applyNumberFormat="1" applyFont="1" applyFill="1" applyBorder="1" applyAlignment="1">
      <alignment horizontal="right"/>
    </xf>
    <xf numFmtId="15" fontId="5" fillId="0" borderId="0" xfId="0" quotePrefix="1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2" fillId="0" borderId="0" xfId="0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3" fillId="0" borderId="7" xfId="0" applyFont="1" applyFill="1" applyBorder="1" applyAlignment="1"/>
    <xf numFmtId="0" fontId="4" fillId="0" borderId="7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76200</xdr:rowOff>
    </xdr:from>
    <xdr:to>
      <xdr:col>2</xdr:col>
      <xdr:colOff>314325</xdr:colOff>
      <xdr:row>6</xdr:row>
      <xdr:rowOff>104775</xdr:rowOff>
    </xdr:to>
    <xdr:pic>
      <xdr:nvPicPr>
        <xdr:cNvPr id="2" name="Picture 1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2860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95250</xdr:colOff>
      <xdr:row>1</xdr:row>
      <xdr:rowOff>57150</xdr:rowOff>
    </xdr:from>
    <xdr:to>
      <xdr:col>14</xdr:col>
      <xdr:colOff>342900</xdr:colOff>
      <xdr:row>6</xdr:row>
      <xdr:rowOff>85725</xdr:rowOff>
    </xdr:to>
    <xdr:pic>
      <xdr:nvPicPr>
        <xdr:cNvPr id="3" name="Picture 2" descr="logo beide vlaander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209550"/>
          <a:ext cx="63817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47625</xdr:rowOff>
        </xdr:from>
        <xdr:to>
          <xdr:col>13</xdr:col>
          <xdr:colOff>142875</xdr:colOff>
          <xdr:row>58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OORONTWERPEN%20%202014-2015/SWERKMAP%20KALENDERS%202014-2015/KAL%20VW%203e%20DRIEB%20M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ELN. VRIJSPEL KB"/>
      <sheetName val=" DEELN. KADER KB "/>
      <sheetName val="DEELN. BAND KB"/>
      <sheetName val="DEELN.DRIEB. KB"/>
      <sheetName val="DEELN.VRIJSPEL MB"/>
      <sheetName val="DEELN. KADER MB"/>
      <sheetName val="DEELN. BAND MB "/>
      <sheetName val="DEELN. DRIEB. MB  "/>
      <sheetName val="RDF"/>
      <sheetName val="VW 1 poule"/>
      <sheetName val="VW 2 poules"/>
      <sheetName val="VW 3 poules"/>
      <sheetName val="VW 4 poules"/>
      <sheetName val="LEDEN"/>
      <sheetName val="WEDSRIJDROOSTERS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 t="str">
            <v>8897B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  <cell r="K820" t="str">
            <v>tel : 0472 / 64 08 74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  <cell r="K821" t="str">
            <v>tel : 09 / 336 82 04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  <cell r="K822" t="str">
            <v>tel : 09 / 37733 47</v>
          </cell>
        </row>
        <row r="823">
          <cell r="A823" t="str">
            <v>vg06</v>
          </cell>
          <cell r="B823" t="str">
            <v>BILJARTVRIENDEN GENT  De Goud. Leeuw.  Noordstr.34  9000 Gent</v>
          </cell>
          <cell r="K823" t="str">
            <v>tel : 09 / 225 11 51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  <cell r="K824" t="str">
            <v>tel : 056 / 31 73 24</v>
          </cell>
        </row>
        <row r="825">
          <cell r="A825" t="str">
            <v>vg11</v>
          </cell>
          <cell r="B825" t="str">
            <v>KBC ARGOS Westv.   Antwerpse stwg  550   9040  ST Amandsberg</v>
          </cell>
          <cell r="K825" t="str">
            <v>tel : 09 / 228 19 38</v>
          </cell>
        </row>
        <row r="826">
          <cell r="A826" t="str">
            <v>vg12</v>
          </cell>
          <cell r="B826" t="str">
            <v>BC. ROYALVRIENDEN . N. De Tierestraat 166  9700 Oudenaarde</v>
          </cell>
          <cell r="K826" t="str">
            <v xml:space="preserve">tel : 0474 / 87 38 48 </v>
          </cell>
        </row>
        <row r="827">
          <cell r="A827" t="str">
            <v>vg14</v>
          </cell>
          <cell r="B827" t="str">
            <v>BC. KASTEELDREEF. Kasteeldreef 57 9920 Lovendegem.</v>
          </cell>
          <cell r="K827" t="str">
            <v>tel : 09 / 372 82 19</v>
          </cell>
        </row>
        <row r="828">
          <cell r="A828" t="str">
            <v>vg15</v>
          </cell>
          <cell r="B828" t="str">
            <v>In K. EEKLOSE BC. - Zaal Montana Markt 6   9900 Eeklo</v>
          </cell>
          <cell r="K828" t="str">
            <v>tel : 09 / 377 06 19</v>
          </cell>
        </row>
        <row r="829">
          <cell r="A829" t="str">
            <v>vg16</v>
          </cell>
          <cell r="B829" t="str">
            <v>K.A UNION - SANDEMAN    Kantienberg 5       9000 Gent</v>
          </cell>
          <cell r="K829" t="str">
            <v>tel : 09 / 222 05 13</v>
          </cell>
        </row>
        <row r="830">
          <cell r="A830" t="str">
            <v>vg17</v>
          </cell>
          <cell r="B830" t="str">
            <v>K. GENTSCHE B.A. Snook. Pal. Argos Antw. Stwg 550 St Amandsb</v>
          </cell>
          <cell r="K830" t="str">
            <v>tel : 09 / 228 19 38</v>
          </cell>
        </row>
        <row r="831">
          <cell r="A831" t="str">
            <v>vg18</v>
          </cell>
          <cell r="B831" t="str">
            <v>K.BC. KRIJT OP TIJD MELLE    Tav. Agora  Kloosterstr. 2 Melle</v>
          </cell>
          <cell r="K831" t="str">
            <v>tel : 0497 / 13 38 89</v>
          </cell>
        </row>
        <row r="832">
          <cell r="A832" t="str">
            <v>vg19</v>
          </cell>
          <cell r="B832" t="str">
            <v>K. BC. METRO  Kring. Rerum- Novarumplein 10   9000  GENT</v>
          </cell>
          <cell r="K832" t="str">
            <v>tel : 0478 / 83 95 83</v>
          </cell>
        </row>
        <row r="834">
          <cell r="A834" t="str">
            <v>GJSB</v>
          </cell>
          <cell r="B834" t="str">
            <v>Wedstrijdleiding :</v>
          </cell>
          <cell r="E834" t="str">
            <v>MEULEMAN Rudy</v>
          </cell>
          <cell r="I834" t="str">
            <v>of afgevaardigde</v>
          </cell>
        </row>
        <row r="835">
          <cell r="A835" t="str">
            <v>DSB</v>
          </cell>
          <cell r="B835" t="str">
            <v>Wedstrijdleiding :</v>
          </cell>
          <cell r="E835" t="str">
            <v>MEULEMAN Rudy</v>
          </cell>
          <cell r="I835" t="str">
            <v>of afgevaardigde</v>
          </cell>
        </row>
        <row r="836">
          <cell r="A836" t="str">
            <v>sb02</v>
          </cell>
          <cell r="B836" t="str">
            <v>Wedstrijdleiding :</v>
          </cell>
          <cell r="E836" t="str">
            <v>VAN HAMME Rudi</v>
          </cell>
          <cell r="I836" t="str">
            <v>of afgevaardigde</v>
          </cell>
        </row>
        <row r="837">
          <cell r="A837" t="str">
            <v>sb04</v>
          </cell>
          <cell r="B837" t="str">
            <v>Wedstrijdleiding :</v>
          </cell>
          <cell r="E837" t="str">
            <v>VAN HANEGEM Nico</v>
          </cell>
          <cell r="I837" t="str">
            <v>of afgevaardigde</v>
          </cell>
        </row>
        <row r="838">
          <cell r="A838" t="str">
            <v>sb05</v>
          </cell>
          <cell r="B838" t="str">
            <v>Wedstrijdleiding :</v>
          </cell>
          <cell r="E838" t="str">
            <v>COPPENS Christiaan</v>
          </cell>
          <cell r="I838" t="str">
            <v>of afgevaardigde</v>
          </cell>
        </row>
        <row r="839">
          <cell r="A839" t="str">
            <v>sb06</v>
          </cell>
          <cell r="B839" t="str">
            <v>Wedstrijdleiding :</v>
          </cell>
          <cell r="E839" t="str">
            <v>VAN MOL William</v>
          </cell>
          <cell r="I839" t="str">
            <v>of afgevaardigde</v>
          </cell>
        </row>
        <row r="840">
          <cell r="A840" t="str">
            <v>sb10</v>
          </cell>
          <cell r="B840" t="str">
            <v>Wedstrijdleiding :</v>
          </cell>
          <cell r="E840" t="str">
            <v>DE MEYER Erik</v>
          </cell>
          <cell r="I840" t="str">
            <v>of afgevaardigde</v>
          </cell>
        </row>
        <row r="841">
          <cell r="A841" t="str">
            <v>sb11</v>
          </cell>
          <cell r="B841" t="str">
            <v>Wedstrijdleiding :</v>
          </cell>
          <cell r="E841" t="str">
            <v xml:space="preserve">DE FAUW Guy </v>
          </cell>
          <cell r="I841" t="str">
            <v>of afgevaardigde</v>
          </cell>
        </row>
        <row r="842">
          <cell r="A842" t="str">
            <v>sb12</v>
          </cell>
          <cell r="B842" t="str">
            <v>Wedstrijdleiding :</v>
          </cell>
          <cell r="E842" t="str">
            <v>LANDRIEU Jan</v>
          </cell>
          <cell r="I842" t="str">
            <v>of afgevaardigde</v>
          </cell>
        </row>
        <row r="843">
          <cell r="A843" t="str">
            <v>sb14</v>
          </cell>
          <cell r="B843" t="str">
            <v>Wedstrijdleiding :</v>
          </cell>
          <cell r="E843" t="str">
            <v>RODTS Piet</v>
          </cell>
          <cell r="I843" t="str">
            <v>of afgevaardigde</v>
          </cell>
        </row>
        <row r="844">
          <cell r="A844" t="str">
            <v>sb15</v>
          </cell>
          <cell r="B844" t="str">
            <v>Wedstrijdleiding :</v>
          </cell>
          <cell r="E844" t="str">
            <v>VAN LANCKER Pierre</v>
          </cell>
          <cell r="I844" t="str">
            <v>of afgevaardigde</v>
          </cell>
        </row>
        <row r="845">
          <cell r="A845" t="str">
            <v>sb16</v>
          </cell>
          <cell r="B845" t="str">
            <v>Wedstrijdleiding :</v>
          </cell>
          <cell r="E845" t="str">
            <v>WULFRANCK Luc</v>
          </cell>
          <cell r="I845" t="str">
            <v>of afgevaardigde</v>
          </cell>
        </row>
        <row r="846">
          <cell r="A846" t="str">
            <v>sb17</v>
          </cell>
          <cell r="B846" t="str">
            <v>Wedstrijdleiding :</v>
          </cell>
          <cell r="E846" t="str">
            <v>DICK Eddy</v>
          </cell>
          <cell r="I846" t="str">
            <v>of afgevaardigde</v>
          </cell>
        </row>
        <row r="847">
          <cell r="A847" t="str">
            <v>sb18</v>
          </cell>
          <cell r="B847" t="str">
            <v>Wedstrijdleiding :</v>
          </cell>
          <cell r="E847" t="str">
            <v>JANSSENS Marcel</v>
          </cell>
          <cell r="I847" t="str">
            <v>of afgevaardigde</v>
          </cell>
        </row>
        <row r="848">
          <cell r="A848" t="str">
            <v>sb19</v>
          </cell>
          <cell r="B848" t="str">
            <v>Wedstrijdleiding :</v>
          </cell>
          <cell r="E848" t="str">
            <v>RAES Freddy</v>
          </cell>
          <cell r="I848" t="str">
            <v>of afgevaardigde</v>
          </cell>
        </row>
        <row r="856">
          <cell r="G856" t="str">
            <v>min  2.10</v>
          </cell>
          <cell r="I856" t="str">
            <v>max   2.10</v>
          </cell>
          <cell r="K856" t="str">
            <v>min  2,30</v>
          </cell>
          <cell r="M856" t="str">
            <v>max  2,30</v>
          </cell>
        </row>
        <row r="858">
          <cell r="A858" t="str">
            <v>excvrk</v>
          </cell>
          <cell r="B858" t="str">
            <v>Exc. klasse vrijspel KB</v>
          </cell>
          <cell r="E858">
            <v>300</v>
          </cell>
          <cell r="G858">
            <v>22.85</v>
          </cell>
          <cell r="I858" t="str">
            <v>-</v>
          </cell>
          <cell r="K858">
            <v>20</v>
          </cell>
          <cell r="M858" t="str">
            <v>-</v>
          </cell>
        </row>
        <row r="859">
          <cell r="A859" t="str">
            <v>1+2vrk</v>
          </cell>
          <cell r="B859" t="str">
            <v>1e en 2e klasse vrijspel KB</v>
          </cell>
          <cell r="E859" t="str">
            <v>160/210</v>
          </cell>
          <cell r="G859" t="str">
            <v>7,28/12,23</v>
          </cell>
          <cell r="I859" t="str">
            <v>12,22/22,84</v>
          </cell>
          <cell r="K859" t="str">
            <v>6,40/10,70</v>
          </cell>
          <cell r="M859" t="str">
            <v>10,70/19,99</v>
          </cell>
        </row>
        <row r="860">
          <cell r="A860" t="str">
            <v>1vrk</v>
          </cell>
          <cell r="B860" t="str">
            <v>1e klasse vrijspel KB</v>
          </cell>
          <cell r="E860">
            <v>210</v>
          </cell>
          <cell r="G860">
            <v>12.23</v>
          </cell>
          <cell r="I860">
            <v>22.84</v>
          </cell>
          <cell r="K860">
            <v>10.7</v>
          </cell>
          <cell r="M860">
            <v>19.989999999999998</v>
          </cell>
        </row>
        <row r="861">
          <cell r="A861" t="str">
            <v>2vrk</v>
          </cell>
          <cell r="B861" t="str">
            <v>2e klasse vrijspel KB</v>
          </cell>
          <cell r="E861">
            <v>160</v>
          </cell>
          <cell r="G861">
            <v>7.28</v>
          </cell>
          <cell r="I861">
            <v>12.22</v>
          </cell>
          <cell r="K861">
            <v>6.4</v>
          </cell>
          <cell r="M861">
            <v>10.7</v>
          </cell>
        </row>
        <row r="862">
          <cell r="A862" t="str">
            <v>3vrk</v>
          </cell>
          <cell r="B862" t="str">
            <v>3e klasse vrijspel KB</v>
          </cell>
          <cell r="E862">
            <v>120</v>
          </cell>
          <cell r="G862">
            <v>5.46</v>
          </cell>
          <cell r="I862">
            <v>7.27</v>
          </cell>
          <cell r="K862">
            <v>4.8</v>
          </cell>
          <cell r="M862">
            <v>6.39</v>
          </cell>
        </row>
        <row r="863">
          <cell r="A863" t="str">
            <v>4vrk</v>
          </cell>
          <cell r="B863" t="str">
            <v>4e klasse vrijspel KB</v>
          </cell>
          <cell r="E863">
            <v>90</v>
          </cell>
          <cell r="G863">
            <v>4.0999999999999996</v>
          </cell>
          <cell r="I863">
            <v>5.45</v>
          </cell>
          <cell r="K863">
            <v>3.6</v>
          </cell>
          <cell r="M863">
            <v>4.79</v>
          </cell>
        </row>
        <row r="864">
          <cell r="A864" t="str">
            <v>5vrk</v>
          </cell>
          <cell r="B864" t="str">
            <v>5e klasse vrijspel KB</v>
          </cell>
          <cell r="E864">
            <v>70</v>
          </cell>
          <cell r="G864">
            <v>3.19</v>
          </cell>
          <cell r="I864">
            <v>4.09</v>
          </cell>
          <cell r="K864">
            <v>2.8</v>
          </cell>
          <cell r="M864">
            <v>3.59</v>
          </cell>
        </row>
        <row r="865">
          <cell r="A865" t="str">
            <v>6vrk</v>
          </cell>
          <cell r="B865" t="str">
            <v>6e klasse vrijspel KB</v>
          </cell>
          <cell r="E865">
            <v>55</v>
          </cell>
          <cell r="G865">
            <v>2.5</v>
          </cell>
          <cell r="I865">
            <v>3.18</v>
          </cell>
          <cell r="K865">
            <v>2.2000000000000002</v>
          </cell>
          <cell r="M865">
            <v>2.79</v>
          </cell>
        </row>
        <row r="866">
          <cell r="A866" t="str">
            <v>7vrk</v>
          </cell>
          <cell r="B866" t="str">
            <v>7e klasse vrijspel KB</v>
          </cell>
          <cell r="E866">
            <v>40</v>
          </cell>
          <cell r="G866">
            <v>1.82</v>
          </cell>
          <cell r="I866">
            <v>2.4900000000000002</v>
          </cell>
          <cell r="K866">
            <v>1.6</v>
          </cell>
          <cell r="M866">
            <v>2.19</v>
          </cell>
        </row>
        <row r="867">
          <cell r="A867" t="str">
            <v>8vrk</v>
          </cell>
          <cell r="B867" t="str">
            <v>8e klasse vrijspel KB</v>
          </cell>
          <cell r="E867">
            <v>30</v>
          </cell>
          <cell r="G867">
            <v>1.1399999999999999</v>
          </cell>
          <cell r="I867">
            <v>1.81</v>
          </cell>
          <cell r="K867">
            <v>1</v>
          </cell>
          <cell r="M867">
            <v>1.59</v>
          </cell>
        </row>
        <row r="869">
          <cell r="A869" t="str">
            <v>exkak</v>
          </cell>
          <cell r="B869" t="str">
            <v>Exc.klasse Kader 38/2</v>
          </cell>
          <cell r="E869">
            <v>300</v>
          </cell>
        </row>
        <row r="870">
          <cell r="A870" t="str">
            <v>1kak</v>
          </cell>
          <cell r="B870" t="str">
            <v>1e klasse kader 38/2</v>
          </cell>
          <cell r="E870">
            <v>220</v>
          </cell>
        </row>
        <row r="871">
          <cell r="A871" t="str">
            <v>2+3kak</v>
          </cell>
          <cell r="B871" t="str">
            <v>2e en 3e klasse kader 38/2</v>
          </cell>
          <cell r="E871" t="str">
            <v>120/160</v>
          </cell>
        </row>
        <row r="872">
          <cell r="A872" t="str">
            <v>2kak</v>
          </cell>
          <cell r="B872" t="str">
            <v>2e klasse kader 38/2</v>
          </cell>
          <cell r="E872">
            <v>160</v>
          </cell>
        </row>
        <row r="873">
          <cell r="A873" t="str">
            <v>3kak</v>
          </cell>
          <cell r="B873" t="str">
            <v>3e klasse kader 38/2</v>
          </cell>
          <cell r="E873">
            <v>120</v>
          </cell>
        </row>
        <row r="874">
          <cell r="A874" t="str">
            <v>4kak</v>
          </cell>
          <cell r="B874" t="str">
            <v>4e klasse kader 38/2</v>
          </cell>
          <cell r="E874">
            <v>90</v>
          </cell>
        </row>
        <row r="875">
          <cell r="A875" t="str">
            <v>5kak</v>
          </cell>
          <cell r="B875" t="str">
            <v>5e klasse kader 38/2</v>
          </cell>
          <cell r="E875">
            <v>60</v>
          </cell>
        </row>
        <row r="879">
          <cell r="A879" t="str">
            <v>exba</v>
          </cell>
          <cell r="B879" t="str">
            <v>Exc.klasse  bandstoten KB</v>
          </cell>
          <cell r="E879">
            <v>150</v>
          </cell>
        </row>
        <row r="880">
          <cell r="A880" t="str">
            <v>1bak</v>
          </cell>
          <cell r="B880" t="str">
            <v>1e klasse bandstoten KB</v>
          </cell>
          <cell r="E880">
            <v>110</v>
          </cell>
        </row>
        <row r="881">
          <cell r="A881" t="str">
            <v>2bak</v>
          </cell>
          <cell r="B881" t="str">
            <v>2e klasse bandstoten KB</v>
          </cell>
          <cell r="E881">
            <v>80</v>
          </cell>
        </row>
        <row r="882">
          <cell r="A882" t="str">
            <v>2bak</v>
          </cell>
          <cell r="B882" t="str">
            <v>3e klasse bandstoten KB</v>
          </cell>
          <cell r="E882">
            <v>55</v>
          </cell>
        </row>
        <row r="883">
          <cell r="A883" t="str">
            <v>2bak</v>
          </cell>
          <cell r="B883" t="str">
            <v>4e klasse bandstoten KB</v>
          </cell>
          <cell r="E883">
            <v>40</v>
          </cell>
        </row>
        <row r="884">
          <cell r="A884" t="str">
            <v>2bak</v>
          </cell>
          <cell r="B884" t="str">
            <v>5e klasse bandstoten KB</v>
          </cell>
          <cell r="E884">
            <v>30</v>
          </cell>
        </row>
        <row r="885">
          <cell r="A885" t="str">
            <v>2bak</v>
          </cell>
          <cell r="B885" t="str">
            <v>6e klasse bandstoten KB</v>
          </cell>
          <cell r="E885">
            <v>20</v>
          </cell>
        </row>
        <row r="887">
          <cell r="A887" t="str">
            <v>exdrk</v>
          </cell>
          <cell r="B887" t="str">
            <v>Exc. klasse driebanden KB</v>
          </cell>
          <cell r="E887">
            <v>50</v>
          </cell>
        </row>
        <row r="888">
          <cell r="A888" t="str">
            <v>1drk</v>
          </cell>
          <cell r="B888" t="str">
            <v>1e klasse driebanden KB</v>
          </cell>
          <cell r="E888">
            <v>42</v>
          </cell>
        </row>
        <row r="889">
          <cell r="A889" t="str">
            <v>2drk</v>
          </cell>
          <cell r="B889" t="str">
            <v>2e klasse driebanden KB</v>
          </cell>
          <cell r="E889">
            <v>34</v>
          </cell>
        </row>
        <row r="890">
          <cell r="A890" t="str">
            <v>3drk</v>
          </cell>
          <cell r="B890" t="str">
            <v>3e klasse driebanden KB</v>
          </cell>
          <cell r="E890">
            <v>27</v>
          </cell>
        </row>
        <row r="891">
          <cell r="A891" t="str">
            <v>4drk</v>
          </cell>
          <cell r="B891" t="str">
            <v>4e klasse driebanden KB</v>
          </cell>
          <cell r="E891">
            <v>22</v>
          </cell>
        </row>
        <row r="892">
          <cell r="A892" t="str">
            <v>5drk</v>
          </cell>
          <cell r="B892" t="str">
            <v>5e klasse driebanden KB</v>
          </cell>
          <cell r="E892">
            <v>18</v>
          </cell>
        </row>
        <row r="893">
          <cell r="A893" t="str">
            <v>6drk</v>
          </cell>
          <cell r="B893" t="str">
            <v>6e klasse driebanden KB</v>
          </cell>
          <cell r="E893">
            <v>15</v>
          </cell>
        </row>
        <row r="895">
          <cell r="A895" t="str">
            <v>2+3VRM</v>
          </cell>
          <cell r="B895" t="str">
            <v xml:space="preserve">2e en 3e klasse vrijspel MB </v>
          </cell>
          <cell r="E895" t="str">
            <v>90/120</v>
          </cell>
        </row>
        <row r="896">
          <cell r="A896" t="str">
            <v>2VRM</v>
          </cell>
          <cell r="B896" t="str">
            <v>2e klasse vrijspel MB</v>
          </cell>
          <cell r="E896">
            <v>120</v>
          </cell>
        </row>
        <row r="897">
          <cell r="A897" t="str">
            <v>3VRM</v>
          </cell>
          <cell r="B897" t="str">
            <v>3e klasse vrijspel MB</v>
          </cell>
          <cell r="E897">
            <v>90</v>
          </cell>
        </row>
        <row r="898">
          <cell r="A898" t="str">
            <v>4VRM</v>
          </cell>
          <cell r="B898" t="str">
            <v>4e klasse vrijspel MB</v>
          </cell>
          <cell r="E898">
            <v>60</v>
          </cell>
        </row>
        <row r="900">
          <cell r="A900" t="str">
            <v>1+2KAM</v>
          </cell>
          <cell r="B900" t="str">
            <v>1e en 2e klasse kader 47/2</v>
          </cell>
          <cell r="E900" t="str">
            <v>120/160</v>
          </cell>
        </row>
        <row r="901">
          <cell r="A901" t="str">
            <v>1KAM</v>
          </cell>
          <cell r="B901" t="str">
            <v>1e klasse kader 47/2</v>
          </cell>
          <cell r="E901">
            <v>160</v>
          </cell>
        </row>
        <row r="902">
          <cell r="A902" t="str">
            <v>2KAM</v>
          </cell>
          <cell r="B902" t="str">
            <v>2e klasse kader 47/2</v>
          </cell>
          <cell r="E902">
            <v>120</v>
          </cell>
        </row>
        <row r="903">
          <cell r="A903" t="str">
            <v>3+4KAM</v>
          </cell>
          <cell r="B903" t="str">
            <v>3e en 4e klase kader 47/2</v>
          </cell>
          <cell r="E903" t="str">
            <v>70/90</v>
          </cell>
        </row>
        <row r="904">
          <cell r="A904" t="str">
            <v>3KAM</v>
          </cell>
          <cell r="B904" t="str">
            <v>3e klasse kader 47/2</v>
          </cell>
          <cell r="E904">
            <v>90</v>
          </cell>
        </row>
        <row r="905">
          <cell r="A905" t="str">
            <v>4KAM</v>
          </cell>
          <cell r="B905" t="str">
            <v>4e klasse kader 47/2</v>
          </cell>
          <cell r="E905">
            <v>70</v>
          </cell>
        </row>
        <row r="906">
          <cell r="A906" t="str">
            <v>5KAM</v>
          </cell>
          <cell r="B906" t="str">
            <v>5e klasse kader 47/2</v>
          </cell>
          <cell r="E906">
            <v>50</v>
          </cell>
        </row>
        <row r="910">
          <cell r="A910" t="str">
            <v>1BAM</v>
          </cell>
          <cell r="B910" t="str">
            <v>1e klasse bandtstoten MB</v>
          </cell>
          <cell r="E910">
            <v>80</v>
          </cell>
        </row>
        <row r="911">
          <cell r="A911" t="str">
            <v>2+3BAM</v>
          </cell>
          <cell r="B911" t="str">
            <v xml:space="preserve">2e en 3e klasse bandst.MB </v>
          </cell>
          <cell r="E911" t="str">
            <v>40/55</v>
          </cell>
        </row>
        <row r="912">
          <cell r="A912" t="str">
            <v>2BAM</v>
          </cell>
          <cell r="B912" t="str">
            <v>2e klasse bandtstoten MB</v>
          </cell>
          <cell r="E912">
            <v>55</v>
          </cell>
        </row>
        <row r="913">
          <cell r="A913" t="str">
            <v>3BAM</v>
          </cell>
          <cell r="B913" t="str">
            <v>3e klasse bandtstoten MB</v>
          </cell>
          <cell r="E913">
            <v>40</v>
          </cell>
        </row>
        <row r="914">
          <cell r="A914" t="str">
            <v>4BAM</v>
          </cell>
          <cell r="B914" t="str">
            <v>4e klasse bandtstoten MB</v>
          </cell>
          <cell r="E914">
            <v>30</v>
          </cell>
        </row>
        <row r="917">
          <cell r="A917" t="str">
            <v>EXDRM</v>
          </cell>
          <cell r="B917" t="str">
            <v>EXC klasse driebanden MB</v>
          </cell>
          <cell r="E917">
            <v>42</v>
          </cell>
        </row>
        <row r="918">
          <cell r="A918" t="str">
            <v>1DRM</v>
          </cell>
          <cell r="B918" t="str">
            <v>1e klasse driebanden MB</v>
          </cell>
          <cell r="E918">
            <v>34</v>
          </cell>
        </row>
        <row r="919">
          <cell r="A919" t="str">
            <v>2DRM</v>
          </cell>
          <cell r="B919" t="str">
            <v>2e klasse driebanden MB</v>
          </cell>
          <cell r="E919">
            <v>27</v>
          </cell>
        </row>
        <row r="920">
          <cell r="A920" t="str">
            <v>3DRM</v>
          </cell>
          <cell r="B920" t="str">
            <v>3e klasse driebanden MB</v>
          </cell>
          <cell r="E920">
            <v>22</v>
          </cell>
          <cell r="K920">
            <v>0.40500000000000003</v>
          </cell>
          <cell r="M920">
            <v>0.49399999999999999</v>
          </cell>
        </row>
        <row r="921">
          <cell r="A921" t="str">
            <v>4DRM</v>
          </cell>
          <cell r="B921" t="str">
            <v>4e klasse driebanden MB</v>
          </cell>
          <cell r="E921">
            <v>18</v>
          </cell>
        </row>
        <row r="922">
          <cell r="A922" t="str">
            <v>5DRM</v>
          </cell>
          <cell r="B922" t="str">
            <v>5e klasse driebanden MB</v>
          </cell>
          <cell r="E922">
            <v>15</v>
          </cell>
        </row>
      </sheetData>
      <sheetData sheetId="14"/>
      <sheetData sheetId="1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Excel_97-2003_Worksheet1.xls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58"/>
  <sheetViews>
    <sheetView tabSelected="1" workbookViewId="0">
      <selection activeCell="U19" sqref="U19"/>
    </sheetView>
  </sheetViews>
  <sheetFormatPr defaultRowHeight="12.75" x14ac:dyDescent="0.2"/>
  <cols>
    <col min="1" max="1" width="1.28515625" customWidth="1"/>
    <col min="2" max="2" width="5.85546875" style="1" customWidth="1"/>
    <col min="3" max="12" width="5.85546875" customWidth="1"/>
    <col min="13" max="13" width="5.7109375" customWidth="1"/>
    <col min="14" max="15" width="5.85546875" customWidth="1"/>
    <col min="16" max="16" width="1.28515625" customWidth="1"/>
    <col min="17" max="17" width="5.85546875" hidden="1" customWidth="1"/>
    <col min="18" max="18" width="5.85546875" customWidth="1"/>
  </cols>
  <sheetData>
    <row r="1" spans="2:17" ht="12" customHeight="1" x14ac:dyDescent="0.2"/>
    <row r="2" spans="2:17" x14ac:dyDescent="0.2">
      <c r="B2" s="2"/>
      <c r="C2" s="3"/>
      <c r="D2" s="44" t="s">
        <v>0</v>
      </c>
      <c r="E2" s="44"/>
      <c r="F2" s="44"/>
      <c r="G2" s="44"/>
      <c r="H2" s="44"/>
      <c r="I2" s="44"/>
      <c r="J2" s="44"/>
      <c r="K2" s="44"/>
      <c r="L2" s="44"/>
      <c r="M2" s="44"/>
      <c r="N2" s="3"/>
      <c r="O2" s="4"/>
    </row>
    <row r="3" spans="2:17" x14ac:dyDescent="0.2">
      <c r="B3" s="5"/>
      <c r="C3" s="6"/>
      <c r="D3" s="45"/>
      <c r="E3" s="45"/>
      <c r="F3" s="45"/>
      <c r="G3" s="45"/>
      <c r="H3" s="45"/>
      <c r="I3" s="45"/>
      <c r="J3" s="45"/>
      <c r="K3" s="45"/>
      <c r="L3" s="45"/>
      <c r="M3" s="45"/>
      <c r="N3" s="6"/>
      <c r="O3" s="7"/>
    </row>
    <row r="4" spans="2:17" x14ac:dyDescent="0.2">
      <c r="B4" s="5"/>
      <c r="C4" s="6"/>
      <c r="D4" s="46" t="s">
        <v>1</v>
      </c>
      <c r="E4" s="46"/>
      <c r="F4" s="46"/>
      <c r="G4" s="46"/>
      <c r="H4" s="46"/>
      <c r="I4" s="46"/>
      <c r="J4" s="46"/>
      <c r="K4" s="46"/>
      <c r="L4" s="46"/>
      <c r="M4" s="46"/>
      <c r="N4" s="6"/>
      <c r="O4" s="7"/>
    </row>
    <row r="5" spans="2:17" x14ac:dyDescent="0.2">
      <c r="B5" s="5"/>
      <c r="C5" s="6"/>
      <c r="D5" s="47" t="s">
        <v>2</v>
      </c>
      <c r="E5" s="47"/>
      <c r="F5" s="47"/>
      <c r="G5" s="47"/>
      <c r="H5" s="47"/>
      <c r="I5" s="47"/>
      <c r="J5" s="47"/>
      <c r="K5" s="47"/>
      <c r="L5" s="47"/>
      <c r="M5" s="47"/>
      <c r="N5" s="6"/>
      <c r="O5" s="7"/>
    </row>
    <row r="6" spans="2:17" x14ac:dyDescent="0.2">
      <c r="B6" s="5"/>
      <c r="C6" s="6"/>
      <c r="D6" s="48" t="s">
        <v>3</v>
      </c>
      <c r="E6" s="48"/>
      <c r="F6" s="48"/>
      <c r="G6" s="48"/>
      <c r="H6" s="48"/>
      <c r="I6" s="49" t="s">
        <v>4</v>
      </c>
      <c r="J6" s="50"/>
      <c r="K6" s="50"/>
      <c r="L6" s="50"/>
      <c r="M6" s="50"/>
      <c r="N6" s="6"/>
      <c r="O6" s="7"/>
    </row>
    <row r="7" spans="2:17" x14ac:dyDescent="0.2">
      <c r="B7" s="8"/>
      <c r="C7" s="9"/>
      <c r="D7" s="51" t="s">
        <v>5</v>
      </c>
      <c r="E7" s="51"/>
      <c r="F7" s="51"/>
      <c r="G7" s="51"/>
      <c r="H7" s="51"/>
      <c r="I7" s="52" t="str">
        <f>VLOOKUP(Q7,[1]LEDEN!A$1:N$65536,2,FALSE)</f>
        <v>3e klasse driebanden MB</v>
      </c>
      <c r="J7" s="52"/>
      <c r="K7" s="52"/>
      <c r="L7" s="52"/>
      <c r="M7" s="52"/>
      <c r="N7" s="9"/>
      <c r="O7" s="10"/>
      <c r="Q7" s="11" t="s">
        <v>6</v>
      </c>
    </row>
    <row r="8" spans="2:17" ht="9.75" customHeight="1" x14ac:dyDescent="0.2"/>
    <row r="9" spans="2:17" x14ac:dyDescent="0.2">
      <c r="B9" s="12" t="s">
        <v>7</v>
      </c>
      <c r="C9" s="13" t="str">
        <f>VLOOKUP(Q9,[1]LEDEN!A$1:N$65536,2,FALSE)</f>
        <v xml:space="preserve">BC. ELK WEIRD'HEM.  Café  De Eiktak . Markt 16     9900 Eeklo </v>
      </c>
      <c r="E9" s="13"/>
      <c r="F9" s="13"/>
      <c r="G9" s="13"/>
      <c r="H9" s="13"/>
      <c r="I9" s="13"/>
      <c r="J9" s="13"/>
      <c r="K9" s="13"/>
      <c r="L9" s="13"/>
      <c r="M9" s="13" t="str">
        <f>VLOOKUP(Q9,[1]LEDEN!A$1:N$65536,11,FALSE)</f>
        <v>tel : 09 / 37733 47</v>
      </c>
      <c r="N9" s="13"/>
      <c r="O9" s="13"/>
      <c r="Q9" s="11" t="s">
        <v>8</v>
      </c>
    </row>
    <row r="10" spans="2:17" x14ac:dyDescent="0.2">
      <c r="B10" s="12"/>
      <c r="C10" s="12"/>
      <c r="D10" s="13" t="s">
        <v>9</v>
      </c>
      <c r="E10" s="13"/>
      <c r="F10" s="13"/>
      <c r="G10" s="13" t="str">
        <f>VLOOKUP(Q10,[1]LEDEN!A$1:N$65536,5,FALSE)</f>
        <v>COPPENS Christiaan</v>
      </c>
      <c r="H10" s="13"/>
      <c r="I10" s="13"/>
      <c r="J10" s="13"/>
      <c r="K10" s="13" t="s">
        <v>10</v>
      </c>
      <c r="L10" s="13"/>
      <c r="M10" s="13"/>
      <c r="N10" s="12"/>
      <c r="O10" s="12"/>
      <c r="Q10" s="11" t="s">
        <v>11</v>
      </c>
    </row>
    <row r="11" spans="2:17" x14ac:dyDescent="0.2">
      <c r="B11" s="12"/>
      <c r="C11" s="12"/>
      <c r="D11" s="14" t="s">
        <v>12</v>
      </c>
      <c r="E11" s="14"/>
      <c r="F11" s="14"/>
      <c r="G11" s="14"/>
      <c r="H11" s="14"/>
      <c r="I11" s="14" t="s">
        <v>13</v>
      </c>
      <c r="J11" s="14"/>
      <c r="K11" s="14"/>
      <c r="L11" s="14"/>
      <c r="M11" s="14"/>
      <c r="N11" s="12"/>
      <c r="O11" s="12"/>
    </row>
    <row r="12" spans="2:17" ht="11.25" customHeight="1" x14ac:dyDescent="0.2">
      <c r="B12" s="12"/>
      <c r="C12" s="12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2"/>
      <c r="O12" s="12"/>
    </row>
    <row r="13" spans="2:17" x14ac:dyDescent="0.2">
      <c r="B13" s="1">
        <v>7474</v>
      </c>
      <c r="C13" t="str">
        <f>VLOOKUP(B13:B30,[1]LEDEN!A$1:E$65536,2,FALSE)</f>
        <v>GEIRNAERT Marc</v>
      </c>
      <c r="G13" t="str">
        <f>VLOOKUP(B13,[1]LEDEN!A$1:E$65536,3,FALSE)</f>
        <v>K.EBC</v>
      </c>
      <c r="I13" s="15"/>
      <c r="J13" s="16" t="s">
        <v>14</v>
      </c>
      <c r="K13" s="17"/>
      <c r="L13" s="16" t="s">
        <v>15</v>
      </c>
      <c r="M13" s="18"/>
      <c r="N13" s="18"/>
      <c r="O13" s="11"/>
    </row>
    <row r="14" spans="2:17" x14ac:dyDescent="0.2">
      <c r="B14" s="1">
        <v>4425</v>
      </c>
      <c r="C14" t="str">
        <f>VLOOKUP(B14:B31,[1]LEDEN!A$1:E$65536,2,FALSE)</f>
        <v>GEVAERT André</v>
      </c>
      <c r="G14" t="str">
        <f>VLOOKUP(B14,[1]LEDEN!A$1:E$65536,3,FALSE)</f>
        <v>ED</v>
      </c>
      <c r="I14" s="19"/>
      <c r="J14" s="16" t="s">
        <v>16</v>
      </c>
      <c r="K14" s="1"/>
      <c r="L14" s="16" t="s">
        <v>17</v>
      </c>
      <c r="M14" s="20"/>
      <c r="N14" s="16"/>
      <c r="O14" s="19"/>
    </row>
    <row r="15" spans="2:17" x14ac:dyDescent="0.2">
      <c r="B15" s="1">
        <v>9066</v>
      </c>
      <c r="C15" t="str">
        <f>VLOOKUP(B15:B32,[1]LEDEN!A$1:E$65536,2,FALSE)</f>
        <v>WILLEMS Raymond</v>
      </c>
      <c r="G15" t="str">
        <f>VLOOKUP(B15,[1]LEDEN!A$1:E$65536,3,FALSE)</f>
        <v>BVG</v>
      </c>
      <c r="I15" s="19"/>
      <c r="J15" s="1"/>
      <c r="K15" s="1"/>
      <c r="L15" s="16" t="s">
        <v>18</v>
      </c>
      <c r="M15" s="21"/>
      <c r="N15" s="16"/>
      <c r="O15" s="19"/>
    </row>
    <row r="16" spans="2:17" x14ac:dyDescent="0.2">
      <c r="B16" s="1">
        <v>7471</v>
      </c>
      <c r="C16" t="str">
        <f>VLOOKUP(B16:B33,[1]LEDEN!A$1:E$65536,2,FALSE)</f>
        <v>WIELEMANS Gustaaf</v>
      </c>
      <c r="G16" t="str">
        <f>VLOOKUP(B16,[1]LEDEN!A$1:E$65536,3,FALSE)</f>
        <v>UN</v>
      </c>
      <c r="I16" s="19"/>
      <c r="J16" s="22" t="s">
        <v>19</v>
      </c>
      <c r="K16" s="1"/>
      <c r="L16" s="1"/>
      <c r="M16" s="23"/>
      <c r="N16" s="24"/>
      <c r="O16" s="19"/>
    </row>
    <row r="17" spans="2:17" x14ac:dyDescent="0.2">
      <c r="B17" s="1">
        <v>8125</v>
      </c>
      <c r="C17" t="str">
        <f>VLOOKUP(B17:B34,[1]LEDEN!A$1:E$65536,2,FALSE)</f>
        <v>LANDRIEU Jan</v>
      </c>
      <c r="G17" t="str">
        <f>VLOOKUP(B17,[1]LEDEN!A$1:E$65536,3,FALSE)</f>
        <v>ROY</v>
      </c>
      <c r="I17" s="19"/>
      <c r="J17" s="16" t="s">
        <v>20</v>
      </c>
      <c r="K17" s="1"/>
      <c r="L17" s="16" t="s">
        <v>21</v>
      </c>
      <c r="M17" s="21"/>
      <c r="N17" s="16"/>
      <c r="O17" s="15"/>
    </row>
    <row r="18" spans="2:17" x14ac:dyDescent="0.2">
      <c r="B18" s="25"/>
      <c r="C18" s="26"/>
      <c r="D18" s="12"/>
      <c r="E18" s="12"/>
      <c r="F18" s="12"/>
      <c r="G18" s="12"/>
      <c r="H18" s="27"/>
      <c r="I18" s="19"/>
      <c r="J18" s="16" t="s">
        <v>22</v>
      </c>
      <c r="K18" s="1"/>
      <c r="L18" s="22" t="s">
        <v>23</v>
      </c>
      <c r="M18" s="15"/>
      <c r="N18" s="15"/>
      <c r="O18" s="15"/>
      <c r="Q18" s="11"/>
    </row>
    <row r="19" spans="2:17" x14ac:dyDescent="0.2">
      <c r="B19" s="12" t="s">
        <v>24</v>
      </c>
      <c r="C19" s="14" t="str">
        <f>VLOOKUP(Q19,[1]LEDEN!A$1:N$65536,2,FALSE)</f>
        <v>K. GENTSCHE B.A. Snook. Pal. Argos Antw. Stwg 550 St Amandsb</v>
      </c>
      <c r="D19" s="14"/>
      <c r="E19" s="14"/>
      <c r="F19" s="14"/>
      <c r="G19" s="14"/>
      <c r="H19" s="14"/>
      <c r="I19" s="14"/>
      <c r="J19" s="14"/>
      <c r="L19" s="14"/>
      <c r="M19" s="14" t="str">
        <f>VLOOKUP(Q19,[1]LEDEN!A$1:N$65536,11,FALSE)</f>
        <v>tel : 09 / 228 19 38</v>
      </c>
      <c r="N19" s="14"/>
      <c r="O19" s="14"/>
      <c r="Q19" s="11" t="s">
        <v>25</v>
      </c>
    </row>
    <row r="20" spans="2:17" x14ac:dyDescent="0.2">
      <c r="B20" s="12"/>
      <c r="C20" s="26"/>
      <c r="D20" s="14" t="s">
        <v>9</v>
      </c>
      <c r="E20" s="14"/>
      <c r="F20" s="14"/>
      <c r="G20" s="14" t="str">
        <f>VLOOKUP(Q20,[1]LEDEN!A$1:N$65536,5,FALSE)</f>
        <v>DICK Eddy</v>
      </c>
      <c r="H20" s="14"/>
      <c r="I20" s="14"/>
      <c r="J20" s="14"/>
      <c r="K20" s="14" t="s">
        <v>10</v>
      </c>
      <c r="L20" s="14"/>
      <c r="M20" s="14"/>
      <c r="N20" s="14"/>
      <c r="O20" s="14"/>
      <c r="Q20" s="11" t="s">
        <v>26</v>
      </c>
    </row>
    <row r="21" spans="2:17" x14ac:dyDescent="0.2">
      <c r="B21" s="12"/>
      <c r="C21" s="26" t="s">
        <v>27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2:17" ht="14.25" customHeight="1" x14ac:dyDescent="0.2">
      <c r="B22" s="12"/>
      <c r="C22" s="2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2"/>
      <c r="O22" s="12"/>
    </row>
    <row r="23" spans="2:17" x14ac:dyDescent="0.2">
      <c r="B23" s="1">
        <v>4950</v>
      </c>
      <c r="C23" t="str">
        <f>VLOOKUP(B23:B40,[1]LEDEN!A$1:E$65536,2,FALSE)</f>
        <v>DE CONINCK Achille</v>
      </c>
      <c r="G23" t="str">
        <f>VLOOKUP(B23,[1]LEDEN!A$1:E$65536,3,FALSE)</f>
        <v>KGBA</v>
      </c>
      <c r="I23" s="12"/>
      <c r="J23" s="16" t="s">
        <v>14</v>
      </c>
      <c r="K23" s="17"/>
      <c r="L23" s="16" t="s">
        <v>15</v>
      </c>
      <c r="M23" s="20"/>
      <c r="N23" s="20"/>
      <c r="O23" s="12"/>
    </row>
    <row r="24" spans="2:17" x14ac:dyDescent="0.2">
      <c r="B24" s="1" t="s">
        <v>28</v>
      </c>
      <c r="C24" t="str">
        <f>VLOOKUP(B24:B41,[1]LEDEN!A$1:E$65536,2,FALSE)</f>
        <v>BAELE Edmond</v>
      </c>
      <c r="G24" t="str">
        <f>VLOOKUP(B24,[1]LEDEN!A$1:E$65536,3,FALSE)</f>
        <v>K.BCAW</v>
      </c>
      <c r="I24" s="16"/>
      <c r="J24" s="16" t="s">
        <v>16</v>
      </c>
      <c r="K24" s="1"/>
      <c r="L24" s="16" t="s">
        <v>17</v>
      </c>
      <c r="M24" s="20"/>
      <c r="N24" s="16"/>
      <c r="O24" s="19"/>
    </row>
    <row r="25" spans="2:17" x14ac:dyDescent="0.2">
      <c r="B25" s="1">
        <v>8888</v>
      </c>
      <c r="C25" t="str">
        <f>VLOOKUP(B25:B42,[1]LEDEN!A$1:E$65536,2,FALSE)</f>
        <v>DE MEYER Erik</v>
      </c>
      <c r="G25" t="str">
        <f>VLOOKUP(B25,[1]LEDEN!A$1:E$65536,3,FALSE)</f>
        <v>K&amp;V</v>
      </c>
      <c r="I25" s="19"/>
      <c r="J25" s="1"/>
      <c r="K25" s="1"/>
      <c r="L25" s="16" t="s">
        <v>18</v>
      </c>
      <c r="M25" s="21"/>
      <c r="N25" s="16"/>
      <c r="O25" s="18"/>
    </row>
    <row r="26" spans="2:17" x14ac:dyDescent="0.2">
      <c r="B26" s="1">
        <v>9067</v>
      </c>
      <c r="C26" t="str">
        <f>VLOOKUP(B26:B43,[1]LEDEN!A$1:E$65536,2,FALSE)</f>
        <v>DE LETTER Sandra</v>
      </c>
      <c r="G26" t="str">
        <f>VLOOKUP(B26,[1]LEDEN!A$1:E$65536,3,FALSE)</f>
        <v>K.EBC</v>
      </c>
      <c r="I26" s="19"/>
      <c r="J26" s="22" t="s">
        <v>19</v>
      </c>
      <c r="K26" s="1"/>
      <c r="L26" s="1"/>
      <c r="M26" s="23"/>
      <c r="N26" s="24"/>
      <c r="O26" s="16"/>
    </row>
    <row r="27" spans="2:17" x14ac:dyDescent="0.2">
      <c r="B27" s="1">
        <v>8891</v>
      </c>
      <c r="C27" t="str">
        <f>VLOOKUP(B27:B44,[1]LEDEN!A$1:E$65536,2,FALSE)</f>
        <v>PLATEAU Tiani</v>
      </c>
      <c r="G27" t="str">
        <f>VLOOKUP(B27,[1]LEDEN!A$1:E$65536,3,FALSE)</f>
        <v>UN</v>
      </c>
      <c r="I27" s="19"/>
      <c r="J27" s="16" t="s">
        <v>20</v>
      </c>
      <c r="K27" s="1"/>
      <c r="L27" s="16" t="s">
        <v>21</v>
      </c>
      <c r="M27" s="21"/>
      <c r="N27" s="16"/>
      <c r="O27" s="19"/>
    </row>
    <row r="28" spans="2:17" x14ac:dyDescent="0.2">
      <c r="B28" s="12"/>
      <c r="C28" s="12"/>
      <c r="D28" s="12"/>
      <c r="E28" s="12"/>
      <c r="F28" s="12"/>
      <c r="G28" s="12"/>
      <c r="H28" s="25"/>
      <c r="I28" s="19"/>
      <c r="J28" s="16" t="s">
        <v>22</v>
      </c>
      <c r="K28" s="1"/>
      <c r="L28" s="22" t="s">
        <v>23</v>
      </c>
      <c r="M28" s="19"/>
      <c r="N28" s="19"/>
      <c r="O28" s="19"/>
    </row>
    <row r="29" spans="2:17" x14ac:dyDescent="0.2">
      <c r="B29" s="12" t="s">
        <v>29</v>
      </c>
      <c r="C29" s="13" t="str">
        <f>VLOOKUP(Q29,[1]LEDEN!A$1:N$65536,2,FALSE)</f>
        <v>BC. KASTEELDREEF. Kasteeldreef 57 9920 Lovendegem.</v>
      </c>
      <c r="E29" s="13"/>
      <c r="F29" s="13"/>
      <c r="G29" s="13"/>
      <c r="H29" s="13"/>
      <c r="I29" s="13"/>
      <c r="J29" s="13"/>
      <c r="K29" s="13"/>
      <c r="L29" s="13"/>
      <c r="M29" s="13" t="str">
        <f>VLOOKUP(Q29,[1]LEDEN!A$1:N$65536,11,FALSE)</f>
        <v>tel : 09 / 372 82 19</v>
      </c>
      <c r="N29" s="13"/>
      <c r="O29" s="13"/>
      <c r="Q29" s="11" t="s">
        <v>30</v>
      </c>
    </row>
    <row r="30" spans="2:17" x14ac:dyDescent="0.2">
      <c r="B30" s="29"/>
      <c r="C30" s="12"/>
      <c r="D30" s="13" t="s">
        <v>9</v>
      </c>
      <c r="E30" s="13"/>
      <c r="F30" s="13"/>
      <c r="G30" s="13" t="str">
        <f>VLOOKUP(Q30,[1]LEDEN!A$1:N$65536,5,FALSE)</f>
        <v>RODTS Piet</v>
      </c>
      <c r="H30" s="13"/>
      <c r="I30" s="13"/>
      <c r="J30" s="13"/>
      <c r="K30" s="13" t="s">
        <v>10</v>
      </c>
      <c r="L30" s="13"/>
      <c r="M30" s="13"/>
      <c r="N30" s="30"/>
      <c r="O30" s="30"/>
      <c r="Q30" s="11" t="s">
        <v>31</v>
      </c>
    </row>
    <row r="31" spans="2:17" x14ac:dyDescent="0.2">
      <c r="B31" s="29"/>
      <c r="C31" s="12"/>
      <c r="D31" s="31" t="s">
        <v>32</v>
      </c>
      <c r="E31" s="18"/>
      <c r="F31" s="18"/>
      <c r="G31" s="18"/>
      <c r="H31" s="18"/>
      <c r="I31" s="31" t="s">
        <v>13</v>
      </c>
      <c r="J31" s="18"/>
      <c r="K31" s="18"/>
      <c r="L31" s="29"/>
      <c r="M31" s="29"/>
      <c r="N31" s="30"/>
      <c r="O31" s="30"/>
    </row>
    <row r="32" spans="2:17" ht="7.5" customHeight="1" x14ac:dyDescent="0.2">
      <c r="B32" s="29"/>
      <c r="C32" s="12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  <c r="O32" s="30"/>
    </row>
    <row r="33" spans="2:15" x14ac:dyDescent="0.2">
      <c r="B33" s="1">
        <v>9293</v>
      </c>
      <c r="C33" t="str">
        <f>VLOOKUP(B33:B50,[1]LEDEN!A$1:E$65536,2,FALSE)</f>
        <v>VAN HIJFTE Frans</v>
      </c>
      <c r="G33" t="str">
        <f>VLOOKUP(B33,[1]LEDEN!A$1:E$65536,3,FALSE)</f>
        <v>UN</v>
      </c>
      <c r="I33" s="25"/>
      <c r="J33" s="16" t="s">
        <v>14</v>
      </c>
      <c r="K33" s="17"/>
      <c r="L33" s="16" t="s">
        <v>15</v>
      </c>
      <c r="M33" s="17"/>
      <c r="N33" s="16"/>
      <c r="O33" s="19"/>
    </row>
    <row r="34" spans="2:15" x14ac:dyDescent="0.2">
      <c r="B34" s="1">
        <v>6096</v>
      </c>
      <c r="C34" t="str">
        <f>VLOOKUP(B34:B51,[1]LEDEN!A$1:E$65536,2,FALSE)</f>
        <v>VAN REETH Rudy</v>
      </c>
      <c r="G34" t="str">
        <f>VLOOKUP(B34,[1]LEDEN!A$1:E$65536,3,FALSE)</f>
        <v>K.EBC</v>
      </c>
      <c r="I34" s="25"/>
      <c r="J34" s="16" t="s">
        <v>16</v>
      </c>
      <c r="K34" s="1"/>
      <c r="L34" s="16" t="s">
        <v>17</v>
      </c>
      <c r="M34" s="17"/>
      <c r="N34" s="16"/>
      <c r="O34" s="19"/>
    </row>
    <row r="35" spans="2:15" x14ac:dyDescent="0.2">
      <c r="B35" s="1">
        <v>5015</v>
      </c>
      <c r="C35" t="str">
        <f>VLOOKUP(B35:B52,[1]LEDEN!A$1:E$65536,2,FALSE)</f>
        <v>HIMSCHOOT Daniel</v>
      </c>
      <c r="G35" t="str">
        <f>VLOOKUP(B35,[1]LEDEN!A$1:E$65536,3,FALSE)</f>
        <v>K.EBC</v>
      </c>
      <c r="I35" s="32"/>
      <c r="J35" s="1"/>
      <c r="K35" s="1"/>
      <c r="L35" s="16" t="s">
        <v>18</v>
      </c>
      <c r="M35" s="17"/>
      <c r="N35" s="16"/>
      <c r="O35" s="19"/>
    </row>
    <row r="36" spans="2:15" ht="12.75" customHeight="1" x14ac:dyDescent="0.2">
      <c r="B36" s="1">
        <v>4845</v>
      </c>
      <c r="C36" t="str">
        <f>VLOOKUP(B36:B53,[1]LEDEN!A$1:E$65536,2,FALSE)</f>
        <v>STEVENS Patrick</v>
      </c>
      <c r="G36" t="str">
        <f>VLOOKUP(B36,[1]LEDEN!A$1:E$65536,3,FALSE)</f>
        <v>KAS</v>
      </c>
      <c r="I36" s="32"/>
      <c r="J36" s="22" t="s">
        <v>19</v>
      </c>
      <c r="K36" s="1"/>
      <c r="L36" s="1"/>
      <c r="M36" s="17"/>
      <c r="N36" s="17"/>
      <c r="O36" s="33"/>
    </row>
    <row r="37" spans="2:15" x14ac:dyDescent="0.2">
      <c r="B37" s="1">
        <v>8659</v>
      </c>
      <c r="C37" t="str">
        <f>VLOOKUP(B37:B54,[1]LEDEN!A$1:E$65536,2,FALSE)</f>
        <v>LAMPAERT Eddy</v>
      </c>
      <c r="G37" t="str">
        <f>VLOOKUP(B37,[1]LEDEN!A$1:E$65536,3,FALSE)</f>
        <v>K.EBC</v>
      </c>
      <c r="I37" s="32"/>
      <c r="J37" s="16" t="s">
        <v>20</v>
      </c>
      <c r="K37" s="1"/>
      <c r="L37" s="16" t="s">
        <v>21</v>
      </c>
      <c r="M37" s="17"/>
      <c r="N37" s="16"/>
      <c r="O37" s="33"/>
    </row>
    <row r="38" spans="2:15" ht="12.75" customHeight="1" x14ac:dyDescent="0.2">
      <c r="B38" s="29"/>
      <c r="C38" s="12"/>
      <c r="D38" s="12"/>
      <c r="E38" s="12"/>
      <c r="F38" s="12"/>
      <c r="G38" s="29"/>
      <c r="H38" s="29"/>
      <c r="I38" s="29"/>
      <c r="J38" s="16" t="s">
        <v>22</v>
      </c>
      <c r="K38" s="1"/>
      <c r="L38" s="22" t="s">
        <v>23</v>
      </c>
      <c r="M38" s="29"/>
      <c r="N38" s="29"/>
      <c r="O38" s="29"/>
    </row>
    <row r="39" spans="2:15" x14ac:dyDescent="0.2">
      <c r="B39" s="29" t="s">
        <v>33</v>
      </c>
      <c r="C39" s="29"/>
      <c r="D39" s="29"/>
      <c r="E39" s="29">
        <f>VLOOKUP(Q7,[1]LEDEN!A$1:N$65536,5,FALSE)</f>
        <v>22</v>
      </c>
      <c r="F39" s="29"/>
      <c r="G39" s="29"/>
      <c r="H39" s="29"/>
      <c r="I39" s="29"/>
      <c r="J39" s="29"/>
      <c r="K39" s="29"/>
      <c r="L39" s="29"/>
      <c r="M39" s="29"/>
      <c r="N39" s="29"/>
      <c r="O39" s="29"/>
    </row>
    <row r="40" spans="2:15" ht="6" customHeight="1" x14ac:dyDescent="0.2"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</row>
    <row r="41" spans="2:15" x14ac:dyDescent="0.2">
      <c r="B41" s="34" t="s">
        <v>34</v>
      </c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2:15" ht="7.5" customHeight="1" x14ac:dyDescent="0.2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2:15" x14ac:dyDescent="0.2">
      <c r="B43" s="29"/>
      <c r="C43" s="29" t="s">
        <v>35</v>
      </c>
      <c r="D43" s="29"/>
      <c r="E43" s="29"/>
      <c r="F43" s="34" t="s">
        <v>36</v>
      </c>
      <c r="G43" s="34"/>
      <c r="H43" s="34"/>
      <c r="I43" s="34"/>
      <c r="J43" s="34"/>
      <c r="K43" s="34"/>
      <c r="L43" s="29"/>
      <c r="M43" s="29"/>
      <c r="N43" s="29"/>
      <c r="O43" s="29"/>
    </row>
    <row r="44" spans="2:15" x14ac:dyDescent="0.2">
      <c r="B44" s="29"/>
      <c r="C44" s="29"/>
      <c r="D44" s="29"/>
      <c r="E44" s="29"/>
      <c r="F44" s="34" t="s">
        <v>37</v>
      </c>
      <c r="G44" s="34"/>
      <c r="H44" s="34"/>
      <c r="I44" s="34"/>
      <c r="J44" s="34"/>
      <c r="K44" s="34"/>
      <c r="L44" s="29"/>
      <c r="M44" s="29"/>
      <c r="N44" s="29"/>
      <c r="O44" s="29"/>
    </row>
    <row r="45" spans="2:15" x14ac:dyDescent="0.2">
      <c r="B45" s="29"/>
      <c r="C45" s="29"/>
      <c r="D45" s="29"/>
      <c r="E45" s="29"/>
      <c r="F45" s="34" t="s">
        <v>38</v>
      </c>
      <c r="G45" s="34"/>
      <c r="H45" s="34"/>
      <c r="I45" s="34"/>
      <c r="J45" s="34"/>
      <c r="K45" s="34"/>
      <c r="L45" s="29"/>
      <c r="M45" s="29"/>
      <c r="N45" s="29"/>
      <c r="O45" s="29"/>
    </row>
    <row r="46" spans="2:15" ht="8.25" customHeight="1" x14ac:dyDescent="0.2">
      <c r="B46" s="29"/>
      <c r="C46" s="29"/>
      <c r="D46" s="29"/>
      <c r="E46" s="29"/>
      <c r="F46" s="29"/>
      <c r="G46" s="29"/>
      <c r="H46" s="35"/>
      <c r="I46" s="29"/>
      <c r="J46" s="29"/>
      <c r="K46" s="29"/>
      <c r="L46" s="36"/>
      <c r="M46" s="29"/>
      <c r="N46" s="29"/>
      <c r="O46" s="29"/>
    </row>
    <row r="47" spans="2:15" x14ac:dyDescent="0.2">
      <c r="B47" s="29"/>
      <c r="C47" s="29" t="s">
        <v>39</v>
      </c>
      <c r="D47" s="29"/>
      <c r="E47" s="29"/>
      <c r="F47" s="29"/>
      <c r="G47" s="29"/>
      <c r="H47" s="37"/>
      <c r="I47" s="29"/>
      <c r="J47" s="29"/>
      <c r="K47" s="38"/>
      <c r="L47" s="39">
        <f>VLOOKUP(Q7,[1]LEDEN!A$1:N$65536,11,FALSE)</f>
        <v>0.40500000000000003</v>
      </c>
      <c r="M47" s="29"/>
      <c r="N47" s="29"/>
      <c r="O47" s="29"/>
    </row>
    <row r="48" spans="2:15" x14ac:dyDescent="0.2">
      <c r="B48" s="29"/>
      <c r="C48" s="29" t="s">
        <v>40</v>
      </c>
      <c r="D48" s="29"/>
      <c r="E48" s="29"/>
      <c r="F48" s="29"/>
      <c r="G48" s="29"/>
      <c r="H48" s="37"/>
      <c r="I48" s="29"/>
      <c r="J48" s="29"/>
      <c r="K48" s="38"/>
      <c r="L48" s="39">
        <f>VLOOKUP(Q7,[1]LEDEN!A$1:N$65536,13,FALSE)</f>
        <v>0.49399999999999999</v>
      </c>
      <c r="M48" s="29"/>
      <c r="N48" s="29"/>
      <c r="O48" s="29"/>
    </row>
    <row r="49" spans="2:15" ht="8.25" customHeight="1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</row>
    <row r="50" spans="2:15" x14ac:dyDescent="0.2">
      <c r="B50" s="29"/>
      <c r="C50" s="29" t="s">
        <v>41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</row>
    <row r="51" spans="2:15" x14ac:dyDescent="0.2">
      <c r="B51" s="29"/>
      <c r="C51" s="29" t="s">
        <v>42</v>
      </c>
      <c r="D51" s="29"/>
      <c r="E51" s="29"/>
      <c r="F51" s="29"/>
      <c r="G51" s="29"/>
      <c r="H51" s="29" t="s">
        <v>43</v>
      </c>
      <c r="I51" s="29"/>
      <c r="J51" s="29"/>
      <c r="K51" s="40"/>
      <c r="L51" s="29" t="s">
        <v>44</v>
      </c>
      <c r="M51" s="29" t="s">
        <v>45</v>
      </c>
      <c r="N51" s="29"/>
      <c r="O51" s="29"/>
    </row>
    <row r="52" spans="2:15" ht="8.25" customHeight="1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</row>
    <row r="53" spans="2:15" x14ac:dyDescent="0.2">
      <c r="B53" s="29"/>
      <c r="C53" s="41" t="s">
        <v>46</v>
      </c>
      <c r="D53" s="41"/>
      <c r="E53" s="41"/>
      <c r="F53" s="41"/>
      <c r="G53" s="41"/>
      <c r="H53" s="41"/>
      <c r="I53" s="41"/>
      <c r="J53" s="41"/>
      <c r="K53" s="41"/>
      <c r="L53" s="29"/>
      <c r="M53" s="29"/>
      <c r="N53" s="29"/>
      <c r="O53" s="29"/>
    </row>
    <row r="54" spans="2:15" x14ac:dyDescent="0.2">
      <c r="B54" s="29"/>
      <c r="C54" s="12" t="s">
        <v>47</v>
      </c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</row>
    <row r="55" spans="2:15" ht="4.5" customHeight="1" x14ac:dyDescent="0.2">
      <c r="B55" s="29"/>
      <c r="C55" s="12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</row>
    <row r="56" spans="2:15" x14ac:dyDescent="0.2">
      <c r="B56" s="29"/>
      <c r="C56" s="42" t="s">
        <v>48</v>
      </c>
      <c r="D56" s="41"/>
      <c r="E56" s="41"/>
      <c r="F56" s="41"/>
      <c r="G56" s="41"/>
      <c r="H56" s="41"/>
      <c r="I56" s="41"/>
      <c r="J56" s="41"/>
      <c r="K56" s="29"/>
      <c r="L56" s="29"/>
      <c r="M56" s="29"/>
      <c r="N56" s="29"/>
      <c r="O56" s="29"/>
    </row>
    <row r="57" spans="2:15" ht="9" customHeight="1" x14ac:dyDescent="0.2"/>
    <row r="58" spans="2:15" ht="15.75" x14ac:dyDescent="0.25">
      <c r="C58" s="43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</row>
  </sheetData>
  <mergeCells count="7">
    <mergeCell ref="D7:H7"/>
    <mergeCell ref="I7:M7"/>
    <mergeCell ref="D2:M3"/>
    <mergeCell ref="D4:M4"/>
    <mergeCell ref="D5:M5"/>
    <mergeCell ref="D6:H6"/>
    <mergeCell ref="I6:M6"/>
  </mergeCells>
  <pageMargins left="0.75" right="0.75" top="1" bottom="1" header="0.5" footer="0.5"/>
  <pageSetup paperSize="9" orientation="portrait" r:id="rId1"/>
  <headerFooter alignWithMargins="0">
    <oddFooter>&amp;LDSB Gent - Meuleman Rudy&amp;C&amp;D&amp;R&amp;F</oddFooter>
  </headerFooter>
  <drawing r:id="rId2"/>
  <legacyDrawing r:id="rId3"/>
  <oleObjects>
    <mc:AlternateContent xmlns:mc="http://schemas.openxmlformats.org/markup-compatibility/2006">
      <mc:Choice Requires="x14">
        <oleObject progId="Excel.Sheet.8" shapeId="1025" r:id="rId4">
          <objectPr defaultSize="0" autoPict="0" r:id="rId5">
            <anchor moveWithCells="1">
              <from>
                <xdr:col>2</xdr:col>
                <xdr:colOff>0</xdr:colOff>
                <xdr:row>57</xdr:row>
                <xdr:rowOff>47625</xdr:rowOff>
              </from>
              <to>
                <xdr:col>13</xdr:col>
                <xdr:colOff>142875</xdr:colOff>
                <xdr:row>58</xdr:row>
                <xdr:rowOff>104775</xdr:rowOff>
              </to>
            </anchor>
          </objectPr>
        </oleObject>
      </mc:Choice>
      <mc:Fallback>
        <oleObject progId="Excel.Shee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VW 3 poules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dcterms:created xsi:type="dcterms:W3CDTF">2015-01-16T08:37:41Z</dcterms:created>
  <dcterms:modified xsi:type="dcterms:W3CDTF">2015-01-16T08:42:59Z</dcterms:modified>
</cp:coreProperties>
</file>