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finale'!$A$1:$L$48</definedName>
  </definedNames>
  <calcPr fullCalcOnLoad="1"/>
</workbook>
</file>

<file path=xl/sharedStrings.xml><?xml version="1.0" encoding="utf-8"?>
<sst xmlns="http://schemas.openxmlformats.org/spreadsheetml/2006/main" count="76" uniqueCount="25">
  <si>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</si>
  <si>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</si>
  <si>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</si>
  <si>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</si>
  <si>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</si>
  <si>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</si>
  <si>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</si>
  <si>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</si>
  <si>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</si>
  <si>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</si>
  <si>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</si>
  <si>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</si>
  <si>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</si>
  <si>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</si>
  <si>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</si>
  <si>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</si>
  <si>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KGV</t>
  </si>
  <si>
    <t>V.Leuvenhage Dylan</t>
  </si>
  <si>
    <t>BCSK</t>
  </si>
  <si>
    <t>V.Biesen Tom</t>
  </si>
  <si>
    <t>Leemans Willy</t>
  </si>
  <si>
    <t>Rosier Peter</t>
  </si>
  <si>
    <t xml:space="preserve">Datum:  26.02.2011                                                      </t>
  </si>
  <si>
    <t>plaats vind op 19/20 MAART in district DENDER</t>
  </si>
  <si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</sst>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">
      <selection activeCell="Q41" sqref="Q4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0" t="s">
        <v>10</v>
      </c>
      <c r="B9" s="61"/>
      <c r="C9" s="61"/>
      <c r="D9" s="52">
        <v>40</v>
      </c>
      <c r="E9" s="30"/>
      <c r="F9" s="53" t="s">
        <v>15</v>
      </c>
      <c r="G9" s="54"/>
      <c r="H9" s="55">
        <v>2</v>
      </c>
      <c r="I9" s="56"/>
      <c r="J9" s="56" t="s">
        <v>11</v>
      </c>
      <c r="K9" s="57">
        <v>2.86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22</v>
      </c>
      <c r="B11" s="7"/>
      <c r="D11" s="8"/>
      <c r="E11" s="9"/>
      <c r="F11" s="9" t="s">
        <v>1</v>
      </c>
      <c r="G11" s="9" t="s">
        <v>16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19</v>
      </c>
      <c r="C13" s="19"/>
      <c r="D13" s="19"/>
      <c r="E13" s="19"/>
      <c r="F13" s="21" t="s">
        <v>1</v>
      </c>
      <c r="G13" s="43" t="s">
        <v>16</v>
      </c>
      <c r="H13" s="19"/>
      <c r="I13" s="59"/>
      <c r="J13" s="59"/>
      <c r="K13" s="24" t="s">
        <v>2</v>
      </c>
      <c r="L13" s="44">
        <v>6784</v>
      </c>
    </row>
    <row r="14" spans="9:10" ht="7.5" customHeight="1">
      <c r="I14" s="23"/>
      <c r="J14" s="25"/>
    </row>
    <row r="15" spans="3:12" ht="12.75">
      <c r="C15" s="22"/>
      <c r="F15" s="26" t="s">
        <v>4</v>
      </c>
      <c r="G15" s="26" t="s">
        <v>5</v>
      </c>
      <c r="H15" s="26" t="s">
        <v>6</v>
      </c>
      <c r="I15" s="45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20</v>
      </c>
      <c r="D16" s="30"/>
      <c r="E16" s="31" t="str">
        <f>IF(I16&lt;H9,"OG",IF(I16&gt;=K9,"PROM","MG"))</f>
        <v>OG</v>
      </c>
      <c r="F16" s="28">
        <v>0</v>
      </c>
      <c r="G16" s="28">
        <v>22</v>
      </c>
      <c r="H16" s="28">
        <v>19</v>
      </c>
      <c r="I16" s="33">
        <f>ROUNDDOWN(G16/H16,2)</f>
        <v>1.15</v>
      </c>
      <c r="J16" s="34">
        <f>TRUNC(I16*7/8,2)</f>
        <v>1</v>
      </c>
      <c r="K16" s="28">
        <v>3</v>
      </c>
      <c r="L16" s="63">
        <v>1</v>
      </c>
    </row>
    <row r="17" spans="2:12" ht="12.75" customHeight="1">
      <c r="B17" s="28">
        <v>2</v>
      </c>
      <c r="C17" s="29" t="s">
        <v>21</v>
      </c>
      <c r="D17" s="30"/>
      <c r="E17" s="31" t="str">
        <f>IF(I17&lt;H9,"OG",IF(I17&gt;=K9,"PROM","MG"))</f>
        <v>PROM</v>
      </c>
      <c r="F17" s="28">
        <v>2</v>
      </c>
      <c r="G17" s="28">
        <v>40</v>
      </c>
      <c r="H17" s="28">
        <v>9</v>
      </c>
      <c r="I17" s="33">
        <f>ROUNDDOWN(G17/H17,2)</f>
        <v>4.44</v>
      </c>
      <c r="J17" s="34">
        <f>TRUNC(I17*7/8,2)</f>
        <v>3.88</v>
      </c>
      <c r="K17" s="28">
        <v>19</v>
      </c>
      <c r="L17" s="64"/>
    </row>
    <row r="18" spans="2:12" ht="12.75" customHeight="1">
      <c r="B18" s="28">
        <v>3</v>
      </c>
      <c r="C18" s="29" t="s">
        <v>17</v>
      </c>
      <c r="D18" s="30"/>
      <c r="E18" s="31" t="str">
        <f>IF(I18&lt;H9,"OG",IF(I18&gt;=K9,"PROM","MG"))</f>
        <v>PROM</v>
      </c>
      <c r="F18" s="28">
        <v>2</v>
      </c>
      <c r="G18" s="28">
        <v>40</v>
      </c>
      <c r="H18" s="28">
        <v>13</v>
      </c>
      <c r="I18" s="33">
        <f>ROUNDDOWN(G18/H18,2)</f>
        <v>3.07</v>
      </c>
      <c r="J18" s="34">
        <f>TRUNC(I18*7/8,2)</f>
        <v>2.68</v>
      </c>
      <c r="K18" s="28">
        <v>16</v>
      </c>
      <c r="L18" s="64"/>
    </row>
    <row r="19" spans="1:13" ht="12.75" customHeight="1">
      <c r="A19" s="18"/>
      <c r="B19" s="36"/>
      <c r="C19" s="18" t="str">
        <f>IF(I19&lt;H9,"OG",IF(I19&gt;=K9,"PROM","MG"))</f>
        <v>MG</v>
      </c>
      <c r="D19" s="37"/>
      <c r="E19" s="38" t="s">
        <v>3</v>
      </c>
      <c r="F19" s="39">
        <f>SUM(F16:F18)</f>
        <v>4</v>
      </c>
      <c r="G19" s="39">
        <f>G16+G17+G18</f>
        <v>102</v>
      </c>
      <c r="H19" s="39">
        <f>H16+H17+H18</f>
        <v>41</v>
      </c>
      <c r="I19" s="40">
        <f>ROUNDDOWN(G19/H19,2)</f>
        <v>2.48</v>
      </c>
      <c r="J19" s="41">
        <f>TRUNC(I19*7/8,2)</f>
        <v>2.17</v>
      </c>
      <c r="K19" s="39">
        <f>MAX(K16:K18)</f>
        <v>19</v>
      </c>
      <c r="L19" s="65"/>
      <c r="M19" s="3"/>
    </row>
    <row r="20" spans="1:13" ht="7.5" customHeight="1" thickBot="1">
      <c r="A20" s="14"/>
      <c r="B20" s="42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21</v>
      </c>
      <c r="C21" s="47"/>
      <c r="D21" s="47"/>
      <c r="E21" s="19"/>
      <c r="F21" s="21" t="s">
        <v>1</v>
      </c>
      <c r="G21" s="43" t="s">
        <v>18</v>
      </c>
      <c r="H21" s="22"/>
      <c r="I21" s="23"/>
      <c r="J21" s="23"/>
      <c r="K21" s="24" t="s">
        <v>2</v>
      </c>
      <c r="L21" s="44">
        <v>4854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5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9" t="s">
        <v>17</v>
      </c>
      <c r="D24" s="30"/>
      <c r="E24" s="31" t="str">
        <f>IF(I24&lt;H9,"OG",IF(I24&gt;=K9,"PROM","MG"))</f>
        <v>PROM</v>
      </c>
      <c r="F24" s="28">
        <v>2</v>
      </c>
      <c r="G24" s="28">
        <v>40</v>
      </c>
      <c r="H24" s="28">
        <v>12</v>
      </c>
      <c r="I24" s="33">
        <f>ROUNDDOWN(G24/H24,2)</f>
        <v>3.33</v>
      </c>
      <c r="J24" s="34">
        <f>TRUNC(I24*7/8,2)</f>
        <v>2.91</v>
      </c>
      <c r="K24" s="28">
        <v>8</v>
      </c>
      <c r="L24" s="63">
        <v>2</v>
      </c>
    </row>
    <row r="25" spans="2:12" ht="12.75" customHeight="1">
      <c r="B25" s="28">
        <v>2</v>
      </c>
      <c r="C25" s="29" t="s">
        <v>19</v>
      </c>
      <c r="D25" s="30"/>
      <c r="E25" s="31" t="str">
        <f>IF(I25&lt;H9,"OG",IF(I25&gt;=K9,"PROM","MG"))</f>
        <v>MG</v>
      </c>
      <c r="F25" s="28">
        <v>0</v>
      </c>
      <c r="G25" s="28">
        <v>21</v>
      </c>
      <c r="H25" s="28">
        <v>9</v>
      </c>
      <c r="I25" s="33">
        <f>ROUNDDOWN(G25/H25,2)</f>
        <v>2.33</v>
      </c>
      <c r="J25" s="34">
        <f>TRUNC(I25*7/8,2)</f>
        <v>2.03</v>
      </c>
      <c r="K25" s="28">
        <v>7</v>
      </c>
      <c r="L25" s="64"/>
    </row>
    <row r="26" spans="2:12" ht="12.75" customHeight="1">
      <c r="B26" s="28">
        <v>3</v>
      </c>
      <c r="C26" s="29" t="s">
        <v>20</v>
      </c>
      <c r="D26" s="30"/>
      <c r="E26" s="31" t="str">
        <f>IF(I26&lt;H9,"OG",IF(I26&gt;=K9,"PROM","MG"))</f>
        <v>OG</v>
      </c>
      <c r="F26" s="28">
        <v>0</v>
      </c>
      <c r="G26" s="28">
        <v>23</v>
      </c>
      <c r="H26" s="28">
        <v>21</v>
      </c>
      <c r="I26" s="33">
        <f>ROUNDDOWN(G26/H26,2)</f>
        <v>1.09</v>
      </c>
      <c r="J26" s="34">
        <f>TRUNC(I26*7/8,2)</f>
        <v>0.95</v>
      </c>
      <c r="K26" s="28">
        <v>4</v>
      </c>
      <c r="L26" s="64"/>
    </row>
    <row r="27" spans="1:14" ht="12.75" customHeight="1">
      <c r="A27" s="18"/>
      <c r="B27" s="36"/>
      <c r="C27" s="18" t="str">
        <f>IF(I27&lt;H9,"OG",IF(I27&gt;=K9,"PROM","MG"))</f>
        <v>MG</v>
      </c>
      <c r="D27" s="37"/>
      <c r="E27" s="38" t="s">
        <v>3</v>
      </c>
      <c r="F27" s="39">
        <f>SUM(F24:F26)</f>
        <v>2</v>
      </c>
      <c r="G27" s="39">
        <f>G24+G25+G26</f>
        <v>84</v>
      </c>
      <c r="H27" s="39">
        <f>H24+H25+H26</f>
        <v>42</v>
      </c>
      <c r="I27" s="40">
        <f>ROUNDDOWN(G27/H27,2)</f>
        <v>2</v>
      </c>
      <c r="J27" s="41">
        <f>TRUNC(I27*7/8,2)</f>
        <v>1.75</v>
      </c>
      <c r="K27" s="39">
        <f>MAX(K24:K26)</f>
        <v>8</v>
      </c>
      <c r="L27" s="65"/>
      <c r="N27" s="18"/>
    </row>
    <row r="28" spans="1:15" ht="7.5" customHeight="1" thickBot="1">
      <c r="A28" s="18"/>
      <c r="B28" s="36"/>
      <c r="C28" s="18"/>
      <c r="D28" s="18"/>
      <c r="E28" s="18"/>
      <c r="F28" s="18"/>
      <c r="G28" s="18"/>
      <c r="H28" s="14"/>
      <c r="I28" s="17"/>
      <c r="J28" s="48"/>
      <c r="K28" s="49"/>
      <c r="L28" s="18"/>
      <c r="M28" s="18"/>
      <c r="O28" s="18"/>
    </row>
    <row r="29" spans="1:12" ht="12.75" customHeight="1">
      <c r="A29" s="46" t="s">
        <v>0</v>
      </c>
      <c r="B29" s="20" t="s">
        <v>20</v>
      </c>
      <c r="C29" s="20"/>
      <c r="D29" s="20"/>
      <c r="E29" s="20"/>
      <c r="F29" s="21" t="s">
        <v>1</v>
      </c>
      <c r="G29" s="20" t="s">
        <v>16</v>
      </c>
      <c r="H29" s="22"/>
      <c r="I29" s="23"/>
      <c r="J29" s="23"/>
      <c r="K29" s="24" t="s">
        <v>2</v>
      </c>
      <c r="L29" s="20">
        <v>4937</v>
      </c>
    </row>
    <row r="30" ht="7.5" customHeight="1"/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7" t="s">
        <v>14</v>
      </c>
      <c r="K31" s="26" t="s">
        <v>8</v>
      </c>
      <c r="L31" s="26" t="s">
        <v>9</v>
      </c>
    </row>
    <row r="32" spans="2:15" ht="12.75" customHeight="1">
      <c r="B32" s="28">
        <v>1</v>
      </c>
      <c r="C32" s="29" t="s">
        <v>19</v>
      </c>
      <c r="D32" s="30"/>
      <c r="E32" s="31" t="str">
        <f>IF(I32&lt;H9,"OG",IF(I32&gt;=K9,"PROM","MG"))</f>
        <v>MG</v>
      </c>
      <c r="F32" s="28">
        <v>2</v>
      </c>
      <c r="G32" s="28">
        <v>40</v>
      </c>
      <c r="H32" s="28">
        <v>19</v>
      </c>
      <c r="I32" s="33">
        <f>ROUNDDOWN(G32/H32,2)</f>
        <v>2.1</v>
      </c>
      <c r="J32" s="34">
        <f>TRUNC(I32*7/8,2)</f>
        <v>1.83</v>
      </c>
      <c r="K32" s="28">
        <v>9</v>
      </c>
      <c r="L32" s="63">
        <v>3</v>
      </c>
      <c r="O32" s="18"/>
    </row>
    <row r="33" spans="2:12" ht="12.75" customHeight="1">
      <c r="B33" s="28">
        <v>2</v>
      </c>
      <c r="C33" s="29" t="s">
        <v>17</v>
      </c>
      <c r="D33" s="30"/>
      <c r="E33" s="31" t="str">
        <f>IF(I33&lt;H9,"OG",IF(I33&gt;=K9,"PROM","MG"))</f>
        <v>OG</v>
      </c>
      <c r="F33" s="28">
        <v>0</v>
      </c>
      <c r="G33" s="28">
        <v>36</v>
      </c>
      <c r="H33" s="28">
        <v>22</v>
      </c>
      <c r="I33" s="33">
        <f>ROUNDDOWN(G33/H33,2)</f>
        <v>1.63</v>
      </c>
      <c r="J33" s="34">
        <f>TRUNC(I33*7/8,2)</f>
        <v>1.42</v>
      </c>
      <c r="K33" s="28">
        <v>7</v>
      </c>
      <c r="L33" s="64"/>
    </row>
    <row r="34" spans="2:12" ht="12.75" customHeight="1">
      <c r="B34" s="28">
        <v>3</v>
      </c>
      <c r="C34" s="29" t="s">
        <v>21</v>
      </c>
      <c r="D34" s="30"/>
      <c r="E34" s="31" t="str">
        <f>IF(I34&lt;H9,"OG",IF(I34&gt;=K9,"PROM","MG"))</f>
        <v>OG</v>
      </c>
      <c r="F34" s="28">
        <v>2</v>
      </c>
      <c r="G34" s="28">
        <v>40</v>
      </c>
      <c r="H34" s="28">
        <v>21</v>
      </c>
      <c r="I34" s="33">
        <f>ROUNDDOWN(G34/H34,2)</f>
        <v>1.9</v>
      </c>
      <c r="J34" s="34">
        <f>TRUNC(I34*7/8,2)</f>
        <v>1.66</v>
      </c>
      <c r="K34" s="28">
        <v>7</v>
      </c>
      <c r="L34" s="64"/>
    </row>
    <row r="35" spans="1:13" ht="12.75" customHeight="1">
      <c r="A35" s="18"/>
      <c r="B35" s="36"/>
      <c r="C35" s="18" t="str">
        <f>IF(I35&lt;H9,"OG",IF(I35&gt;=K9,"PROM","MG"))</f>
        <v>OG</v>
      </c>
      <c r="D35" s="37"/>
      <c r="E35" s="38" t="s">
        <v>3</v>
      </c>
      <c r="F35" s="39">
        <f>SUM(F32:F34)</f>
        <v>4</v>
      </c>
      <c r="G35" s="39">
        <f>G32+G33+G34</f>
        <v>116</v>
      </c>
      <c r="H35" s="39">
        <f>H32+H33+H34</f>
        <v>62</v>
      </c>
      <c r="I35" s="40">
        <f>ROUNDDOWN(G35/H35,2)</f>
        <v>1.87</v>
      </c>
      <c r="J35" s="41">
        <f>TRUNC(I35*7/8,2)</f>
        <v>1.63</v>
      </c>
      <c r="K35" s="39">
        <f>MAX(K32:K34)</f>
        <v>9</v>
      </c>
      <c r="L35" s="65"/>
      <c r="M35" s="3"/>
    </row>
    <row r="36" spans="1:13" ht="7.5" customHeight="1" thickBot="1">
      <c r="A36" s="14"/>
      <c r="B36" s="42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17</v>
      </c>
      <c r="C37" s="19"/>
      <c r="D37" s="19"/>
      <c r="E37" s="20"/>
      <c r="F37" s="21" t="s">
        <v>1</v>
      </c>
      <c r="G37" s="20" t="s">
        <v>18</v>
      </c>
      <c r="H37" s="19"/>
      <c r="I37" s="59"/>
      <c r="J37" s="59"/>
      <c r="K37" s="24" t="s">
        <v>2</v>
      </c>
      <c r="L37" s="20">
        <v>8674</v>
      </c>
    </row>
    <row r="38" spans="9:10" ht="7.5" customHeight="1">
      <c r="I38" s="25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9" t="s">
        <v>21</v>
      </c>
      <c r="D40" s="30"/>
      <c r="E40" s="31" t="str">
        <f>IF(I40&lt;H9,"OG",IF(I40&gt;=K9,"PROM","MG"))</f>
        <v>OG</v>
      </c>
      <c r="F40" s="32">
        <v>0</v>
      </c>
      <c r="G40" s="28">
        <v>18</v>
      </c>
      <c r="H40" s="28">
        <v>12</v>
      </c>
      <c r="I40" s="33">
        <f>ROUNDDOWN(G40/H40,2)</f>
        <v>1.5</v>
      </c>
      <c r="J40" s="34">
        <f>TRUNC(I40*7/8,2)</f>
        <v>1.31</v>
      </c>
      <c r="K40" s="35">
        <v>5</v>
      </c>
      <c r="L40" s="63">
        <v>4</v>
      </c>
    </row>
    <row r="41" spans="2:12" ht="12.75" customHeight="1">
      <c r="B41" s="28">
        <v>2</v>
      </c>
      <c r="C41" s="22" t="s">
        <v>20</v>
      </c>
      <c r="D41" s="22"/>
      <c r="E41" s="31" t="str">
        <f>IF(I41&lt;H9,"OG",IF(I41&gt;=K9,"PROM","MG"))</f>
        <v>OG</v>
      </c>
      <c r="F41" s="32">
        <v>2</v>
      </c>
      <c r="G41" s="28">
        <v>40</v>
      </c>
      <c r="H41" s="28">
        <v>22</v>
      </c>
      <c r="I41" s="33">
        <f>ROUNDDOWN(G41/H41,2)</f>
        <v>1.81</v>
      </c>
      <c r="J41" s="34">
        <f>TRUNC(I41*7/8,2)</f>
        <v>1.58</v>
      </c>
      <c r="K41" s="35">
        <v>4</v>
      </c>
      <c r="L41" s="64"/>
    </row>
    <row r="42" spans="2:12" ht="12.75" customHeight="1">
      <c r="B42" s="28">
        <v>3</v>
      </c>
      <c r="C42" s="22" t="s">
        <v>19</v>
      </c>
      <c r="D42" s="22"/>
      <c r="E42" s="31" t="str">
        <f>IF(I42&lt;H9,"OG",IF(I42&gt;=K9,"PROM","MG"))</f>
        <v>MG</v>
      </c>
      <c r="F42" s="32">
        <v>0</v>
      </c>
      <c r="G42" s="28">
        <v>31</v>
      </c>
      <c r="H42" s="28">
        <v>13</v>
      </c>
      <c r="I42" s="33">
        <f>ROUNDDOWN(G42/H42,2)</f>
        <v>2.38</v>
      </c>
      <c r="J42" s="34">
        <f>TRUNC(I42*7/8,2)</f>
        <v>2.08</v>
      </c>
      <c r="K42" s="35">
        <v>6</v>
      </c>
      <c r="L42" s="64"/>
    </row>
    <row r="43" spans="1:17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2</v>
      </c>
      <c r="G43" s="39">
        <f>G40+G41+G42</f>
        <v>89</v>
      </c>
      <c r="H43" s="39">
        <f>H40+H41+H42</f>
        <v>47</v>
      </c>
      <c r="I43" s="40">
        <f>ROUNDDOWN(G43/H43,2)</f>
        <v>1.89</v>
      </c>
      <c r="J43" s="41">
        <f>TRUNC(I43*7/8,2)</f>
        <v>1.65</v>
      </c>
      <c r="K43" s="39">
        <f>MAX(K40:K42)</f>
        <v>6</v>
      </c>
      <c r="L43" s="65"/>
      <c r="M43" s="3"/>
      <c r="Q43" s="1" t="s">
        <v>12</v>
      </c>
    </row>
    <row r="44" spans="1:13" ht="7.5" customHeight="1" thickBot="1">
      <c r="A44" s="14"/>
      <c r="B44" s="42"/>
      <c r="C44" s="14"/>
      <c r="D44" s="14"/>
      <c r="E44" s="14"/>
      <c r="F44" s="14"/>
      <c r="G44" s="14"/>
      <c r="H44" s="14"/>
      <c r="I44" s="17"/>
      <c r="J44" s="17"/>
      <c r="K44" s="14"/>
      <c r="L44" s="14"/>
      <c r="M44" s="18"/>
    </row>
    <row r="45" spans="1:13" ht="7.5" customHeight="1">
      <c r="A45" s="18"/>
      <c r="B45" s="36"/>
      <c r="C45" s="18"/>
      <c r="D45" s="18"/>
      <c r="E45" s="18"/>
      <c r="F45" s="18"/>
      <c r="G45" s="18"/>
      <c r="H45" s="18"/>
      <c r="I45" s="51"/>
      <c r="J45" s="51"/>
      <c r="K45" s="18"/>
      <c r="L45" s="18"/>
      <c r="M45" s="18"/>
    </row>
    <row r="46" spans="1:11" ht="13.5" customHeight="1">
      <c r="A46" s="18"/>
      <c r="B46" s="36"/>
      <c r="C46" s="62" t="s">
        <v>24</v>
      </c>
      <c r="D46" s="62"/>
      <c r="E46" s="62"/>
      <c r="F46" s="62"/>
      <c r="G46" s="62"/>
      <c r="H46" s="62"/>
      <c r="I46" s="62"/>
      <c r="J46" s="62"/>
      <c r="K46" s="62"/>
    </row>
    <row r="47" spans="1:11" ht="13.5" customHeight="1">
      <c r="A47" s="18"/>
      <c r="B47" s="36"/>
      <c r="C47" s="62" t="s">
        <v>23</v>
      </c>
      <c r="D47" s="62"/>
      <c r="E47" s="62"/>
      <c r="F47" s="62"/>
      <c r="G47" s="62"/>
      <c r="H47" s="62"/>
      <c r="I47" s="62"/>
      <c r="J47" s="62"/>
      <c r="K47" s="62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50"/>
      <c r="G50" s="50"/>
      <c r="H50" s="50"/>
      <c r="I50" s="25"/>
      <c r="J50" s="25"/>
      <c r="K50" s="50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40:L43"/>
    <mergeCell ref="L16:L19"/>
    <mergeCell ref="L24:L27"/>
    <mergeCell ref="L32:L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2011-02-26T18:37:06Z</dcterms:modified>
  <cp:category/>
  <cp:version/>
  <cp:contentType/>
  <cp:contentStatus/>
</cp:coreProperties>
</file>