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finale'!$A$1:$L$42</definedName>
  </definedNames>
  <calcPr fullCalcOnLoad="1"/>
</workbook>
</file>

<file path=xl/sharedStrings.xml><?xml version="1.0" encoding="utf-8"?>
<sst xmlns="http://schemas.openxmlformats.org/spreadsheetml/2006/main" count="65" uniqueCount="27">
  <si>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</si>
  <si>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</si>
  <si>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</si>
  <si>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</si>
  <si>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</si>
  <si>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</si>
  <si>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</si>
  <si>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</si>
  <si>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</si>
  <si>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</si>
  <si>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</si>
  <si>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</si>
  <si>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</si>
  <si>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</si>
  <si>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</si>
  <si>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</si>
  <si>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                                                      </t>
  </si>
  <si>
    <t>Quality Zele</t>
  </si>
  <si>
    <t>19-20 oktober 2013</t>
  </si>
  <si>
    <t xml:space="preserve"> VAN VOSSELEN Christoph</t>
  </si>
  <si>
    <t>DE MAEYER Joris</t>
  </si>
  <si>
    <t>Kon. Sint-Niklase B.A.</t>
  </si>
  <si>
    <t>Kon. B.C. De  Gildevrienden</t>
  </si>
  <si>
    <t>SAEY Etienne</t>
  </si>
  <si>
    <t>Quality</t>
  </si>
  <si>
    <t>plaatsvindt op 30 november en 1 december in district Dender</t>
  </si>
  <si>
    <t xml:space="preserve">SAEY Etienne zal ons district vertegenwoordigen op de gewestelijke finale die 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</si>
</sst>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8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2" fontId="7" fillId="32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" fontId="7" fillId="32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2013 - 2014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KLASSE KADER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47"/>
  <sheetViews>
    <sheetView tabSelected="1" zoomScaleSheetLayoutView="100" zoomScalePageLayoutView="0" workbookViewId="0" topLeftCell="A1">
      <selection activeCell="U18" sqref="U18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58" t="s">
        <v>10</v>
      </c>
      <c r="B9" s="59"/>
      <c r="C9" s="59"/>
      <c r="D9" s="50">
        <v>120</v>
      </c>
      <c r="E9" s="30"/>
      <c r="F9" s="51" t="s">
        <v>15</v>
      </c>
      <c r="G9" s="52"/>
      <c r="H9" s="53">
        <v>9.15</v>
      </c>
      <c r="I9" s="54"/>
      <c r="J9" s="54" t="s">
        <v>11</v>
      </c>
      <c r="K9" s="55">
        <v>13.72</v>
      </c>
      <c r="L9" s="56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 t="s">
        <v>18</v>
      </c>
      <c r="D11" s="8"/>
      <c r="E11" s="9"/>
      <c r="F11" s="9" t="s">
        <v>1</v>
      </c>
      <c r="G11" s="9" t="s">
        <v>17</v>
      </c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ht="12.75" customHeight="1">
      <c r="A13" s="48" t="s">
        <v>0</v>
      </c>
      <c r="B13" s="20" t="s">
        <v>23</v>
      </c>
      <c r="C13" s="20"/>
      <c r="D13" s="20"/>
      <c r="E13" s="20"/>
      <c r="F13" s="21" t="s">
        <v>1</v>
      </c>
      <c r="G13" s="20" t="s">
        <v>24</v>
      </c>
      <c r="H13" s="22"/>
      <c r="I13" s="23"/>
      <c r="J13" s="23"/>
      <c r="K13" s="24" t="s">
        <v>2</v>
      </c>
      <c r="L13" s="20">
        <v>5747</v>
      </c>
    </row>
    <row r="14" ht="7.5" customHeight="1"/>
    <row r="15" spans="3:12" ht="12.75" customHeight="1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</row>
    <row r="16" spans="2:15" ht="12.75" customHeight="1">
      <c r="B16" s="28">
        <v>1</v>
      </c>
      <c r="C16" s="29" t="s">
        <v>20</v>
      </c>
      <c r="D16" s="30"/>
      <c r="E16" s="31" t="str">
        <f>IF(I16&lt;H9,"OG",IF(I16&gt;=K9,"PROM","MG"))</f>
        <v>MG</v>
      </c>
      <c r="F16" s="28">
        <v>1</v>
      </c>
      <c r="G16" s="28">
        <v>120</v>
      </c>
      <c r="H16" s="28">
        <v>13</v>
      </c>
      <c r="I16" s="33">
        <f>ROUNDDOWN(G16/H16,2)</f>
        <v>9.23</v>
      </c>
      <c r="J16" s="34">
        <f>TRUNC(I16*7/8,2)</f>
        <v>8.07</v>
      </c>
      <c r="K16" s="28">
        <v>27</v>
      </c>
      <c r="L16" s="61">
        <v>1</v>
      </c>
      <c r="O16" s="18"/>
    </row>
    <row r="17" spans="2:12" ht="12.75" customHeight="1">
      <c r="B17" s="28">
        <v>2</v>
      </c>
      <c r="C17" s="57" t="s">
        <v>19</v>
      </c>
      <c r="D17" s="30"/>
      <c r="E17" s="31" t="str">
        <f>IF(I17&lt;H9,"OG",IF(I17&gt;=K9,"PROM","MG"))</f>
        <v>MG</v>
      </c>
      <c r="F17" s="28">
        <v>1</v>
      </c>
      <c r="G17" s="28">
        <v>120</v>
      </c>
      <c r="H17" s="28">
        <v>10</v>
      </c>
      <c r="I17" s="33">
        <f>ROUNDDOWN(G17/H17,2)</f>
        <v>12</v>
      </c>
      <c r="J17" s="34">
        <f>TRUNC(I17*7/8,2)</f>
        <v>10.5</v>
      </c>
      <c r="K17" s="28">
        <v>37</v>
      </c>
      <c r="L17" s="62"/>
    </row>
    <row r="18" spans="2:12" ht="12.75" customHeight="1">
      <c r="B18" s="28">
        <v>3</v>
      </c>
      <c r="C18" s="29" t="s">
        <v>20</v>
      </c>
      <c r="D18" s="30"/>
      <c r="E18" s="31" t="str">
        <f>IF(I18&lt;H9,"OG",IF(I18&gt;=K9,"PROM","MG"))</f>
        <v>OG</v>
      </c>
      <c r="F18" s="28">
        <v>0</v>
      </c>
      <c r="G18" s="28">
        <v>88</v>
      </c>
      <c r="H18" s="28">
        <v>15</v>
      </c>
      <c r="I18" s="33">
        <f>ROUNDDOWN(G18/H18,2)</f>
        <v>5.86</v>
      </c>
      <c r="J18" s="34">
        <f>TRUNC(I18*7/8,2)</f>
        <v>5.12</v>
      </c>
      <c r="K18" s="28">
        <v>12</v>
      </c>
      <c r="L18" s="62"/>
    </row>
    <row r="19" spans="2:12" ht="12.75" customHeight="1">
      <c r="B19" s="28">
        <v>4</v>
      </c>
      <c r="C19" s="57" t="s">
        <v>19</v>
      </c>
      <c r="D19" s="30"/>
      <c r="E19" s="31" t="str">
        <f>IF(I19&lt;H9,"OG",IF(I19&gt;=K9,"PROM","MG"))</f>
        <v>MG</v>
      </c>
      <c r="F19" s="28">
        <v>2</v>
      </c>
      <c r="G19" s="28">
        <v>120</v>
      </c>
      <c r="H19" s="28">
        <v>10</v>
      </c>
      <c r="I19" s="33">
        <f>ROUNDDOWN(G19/H19,2)</f>
        <v>12</v>
      </c>
      <c r="J19" s="34">
        <f>TRUNC(I19*7/8,2)</f>
        <v>10.5</v>
      </c>
      <c r="K19" s="28">
        <v>32</v>
      </c>
      <c r="L19" s="62"/>
    </row>
    <row r="20" spans="1:13" ht="12.75" customHeight="1">
      <c r="A20" s="18"/>
      <c r="B20" s="37"/>
      <c r="C20" s="18" t="str">
        <f>IF(I20&lt;H9,"OG",IF(I20&gt;=K9,"PROM","MG"))</f>
        <v>MG</v>
      </c>
      <c r="D20" s="38"/>
      <c r="E20" s="39" t="s">
        <v>3</v>
      </c>
      <c r="F20" s="40">
        <f>SUM(F16:F19)</f>
        <v>4</v>
      </c>
      <c r="G20" s="40">
        <f>G16+G17+G18+G19</f>
        <v>448</v>
      </c>
      <c r="H20" s="40">
        <f>H16+H17+H18+H19</f>
        <v>48</v>
      </c>
      <c r="I20" s="41">
        <f>ROUNDDOWN(G20/H20,2)</f>
        <v>9.33</v>
      </c>
      <c r="J20" s="42">
        <f>TRUNC(I20*7/8,2)</f>
        <v>8.16</v>
      </c>
      <c r="K20" s="40">
        <f>MAX(K16:K19)</f>
        <v>37</v>
      </c>
      <c r="L20" s="63"/>
      <c r="M20" s="3"/>
    </row>
    <row r="21" spans="1:13" ht="7.5" customHeight="1" thickBot="1">
      <c r="A21" s="14"/>
      <c r="B21" s="43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ht="12.75" customHeight="1">
      <c r="A22" s="19" t="s">
        <v>0</v>
      </c>
      <c r="B22" s="20" t="s">
        <v>20</v>
      </c>
      <c r="C22" s="19"/>
      <c r="D22" s="19"/>
      <c r="E22" s="19"/>
      <c r="F22" s="21" t="s">
        <v>1</v>
      </c>
      <c r="G22" s="44" t="s">
        <v>21</v>
      </c>
      <c r="H22" s="22"/>
      <c r="I22" s="23"/>
      <c r="J22" s="23"/>
      <c r="K22" s="24" t="s">
        <v>2</v>
      </c>
      <c r="L22" s="45">
        <v>6122</v>
      </c>
    </row>
    <row r="23" spans="9:10" ht="7.5" customHeight="1">
      <c r="I23" s="23"/>
      <c r="J23" s="25"/>
    </row>
    <row r="24" spans="3:12" ht="12.75" customHeight="1">
      <c r="C24" s="22"/>
      <c r="F24" s="26" t="s">
        <v>4</v>
      </c>
      <c r="G24" s="26" t="s">
        <v>5</v>
      </c>
      <c r="H24" s="26" t="s">
        <v>6</v>
      </c>
      <c r="I24" s="46" t="s">
        <v>7</v>
      </c>
      <c r="J24" s="27" t="s">
        <v>14</v>
      </c>
      <c r="K24" s="26" t="s">
        <v>8</v>
      </c>
      <c r="L24" s="26" t="s">
        <v>9</v>
      </c>
    </row>
    <row r="25" spans="2:12" ht="12.75" customHeight="1">
      <c r="B25" s="28">
        <v>1</v>
      </c>
      <c r="C25" s="57" t="s">
        <v>19</v>
      </c>
      <c r="D25" s="30"/>
      <c r="E25" s="31" t="str">
        <f>IF(I25&lt;H9,"OG",IF(I25&gt;=K9,"PROM","MG"))</f>
        <v>OG</v>
      </c>
      <c r="F25" s="28">
        <v>0</v>
      </c>
      <c r="G25" s="28">
        <v>119</v>
      </c>
      <c r="H25" s="28">
        <v>15</v>
      </c>
      <c r="I25" s="33">
        <f>ROUNDDOWN(G25/H25,2)</f>
        <v>7.93</v>
      </c>
      <c r="J25" s="34">
        <f>TRUNC(I25*7/8,2)</f>
        <v>6.93</v>
      </c>
      <c r="K25" s="28">
        <v>40</v>
      </c>
      <c r="L25" s="61">
        <v>2</v>
      </c>
    </row>
    <row r="26" spans="2:12" ht="12.75" customHeight="1">
      <c r="B26" s="28">
        <v>2</v>
      </c>
      <c r="C26" s="29" t="s">
        <v>23</v>
      </c>
      <c r="D26" s="30"/>
      <c r="E26" s="31" t="str">
        <f>IF(I26&lt;H9,"OG",IF(I26&gt;=K9,"PROM","MG"))</f>
        <v>MG</v>
      </c>
      <c r="F26" s="28">
        <v>1</v>
      </c>
      <c r="G26" s="28">
        <v>120</v>
      </c>
      <c r="H26" s="28">
        <v>13</v>
      </c>
      <c r="I26" s="33">
        <f>ROUNDDOWN(G26/H26,2)</f>
        <v>9.23</v>
      </c>
      <c r="J26" s="34">
        <f>TRUNC(I26*7/8,2)</f>
        <v>8.07</v>
      </c>
      <c r="K26" s="28">
        <v>25</v>
      </c>
      <c r="L26" s="62"/>
    </row>
    <row r="27" spans="2:12" ht="12.75" customHeight="1">
      <c r="B27" s="28">
        <v>3</v>
      </c>
      <c r="C27" s="29" t="s">
        <v>23</v>
      </c>
      <c r="D27" s="30"/>
      <c r="E27" s="31" t="str">
        <f>IF(I27&lt;H9,"OG",IF(I27&gt;=K9,"PROM","MG"))</f>
        <v>OG</v>
      </c>
      <c r="F27" s="28">
        <v>2</v>
      </c>
      <c r="G27" s="28">
        <v>120</v>
      </c>
      <c r="H27" s="28">
        <v>15</v>
      </c>
      <c r="I27" s="33">
        <f>ROUNDDOWN(G27/H27,2)</f>
        <v>8</v>
      </c>
      <c r="J27" s="34">
        <f>TRUNC(I27*7/8,2)</f>
        <v>7</v>
      </c>
      <c r="K27" s="28">
        <v>59</v>
      </c>
      <c r="L27" s="62"/>
    </row>
    <row r="28" spans="2:12" ht="12.75" customHeight="1">
      <c r="B28" s="36">
        <v>4</v>
      </c>
      <c r="C28" s="57" t="s">
        <v>19</v>
      </c>
      <c r="D28" s="30"/>
      <c r="E28" s="47" t="str">
        <f>IF(I28&lt;H9,"OG",IF(I28&gt;=K9,"PROM","MG"))</f>
        <v>OG</v>
      </c>
      <c r="F28" s="28">
        <v>2</v>
      </c>
      <c r="G28" s="28">
        <v>120</v>
      </c>
      <c r="H28" s="28">
        <v>19</v>
      </c>
      <c r="I28" s="33">
        <f>ROUNDDOWN(G28/H28,2)</f>
        <v>6.31</v>
      </c>
      <c r="J28" s="34">
        <f>TRUNC(I28*7/8,2)</f>
        <v>5.52</v>
      </c>
      <c r="K28" s="28">
        <v>27</v>
      </c>
      <c r="L28" s="62"/>
    </row>
    <row r="29" spans="1:14" ht="12.75" customHeight="1">
      <c r="A29" s="18"/>
      <c r="B29" s="37"/>
      <c r="C29" s="18" t="str">
        <f>IF(I29&lt;H9,"OG",IF(I29&gt;=K9,"PROM","MG"))</f>
        <v>OG</v>
      </c>
      <c r="D29" s="38"/>
      <c r="E29" s="39" t="s">
        <v>3</v>
      </c>
      <c r="F29" s="40">
        <f>SUM(F25:F28)</f>
        <v>5</v>
      </c>
      <c r="G29" s="40">
        <f>G25+G26+G27+G28</f>
        <v>479</v>
      </c>
      <c r="H29" s="40">
        <f>H25+H26+H27+H28</f>
        <v>62</v>
      </c>
      <c r="I29" s="41">
        <f>ROUNDDOWN(G29/H29,2)</f>
        <v>7.72</v>
      </c>
      <c r="J29" s="42">
        <f>TRUNC(I29*7/8,2)</f>
        <v>6.75</v>
      </c>
      <c r="K29" s="40">
        <f>MAX(K25:K28)</f>
        <v>59</v>
      </c>
      <c r="L29" s="63"/>
      <c r="N29" s="18"/>
    </row>
    <row r="30" spans="1:15" ht="7.5" customHeight="1" thickBot="1">
      <c r="A30" s="14"/>
      <c r="B30" s="43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  <c r="O30" s="18"/>
    </row>
    <row r="31" spans="1:16" s="18" customFormat="1" ht="12.75" customHeight="1">
      <c r="A31" s="19" t="s">
        <v>0</v>
      </c>
      <c r="B31" s="20" t="s">
        <v>19</v>
      </c>
      <c r="C31" s="19"/>
      <c r="D31" s="19"/>
      <c r="E31" s="20"/>
      <c r="F31" s="21" t="s">
        <v>1</v>
      </c>
      <c r="G31" s="20" t="s">
        <v>22</v>
      </c>
      <c r="H31" s="22"/>
      <c r="I31" s="23"/>
      <c r="J31" s="23"/>
      <c r="K31" s="24" t="s">
        <v>2</v>
      </c>
      <c r="L31" s="20">
        <v>6117</v>
      </c>
      <c r="P31" s="18" t="s">
        <v>12</v>
      </c>
    </row>
    <row r="32" spans="9:10" ht="7.5" customHeight="1">
      <c r="I32" s="25"/>
      <c r="J32" s="25"/>
    </row>
    <row r="33" spans="3:16" ht="12.75">
      <c r="C33" s="22"/>
      <c r="F33" s="26" t="s">
        <v>4</v>
      </c>
      <c r="G33" s="26" t="s">
        <v>5</v>
      </c>
      <c r="H33" s="26" t="s">
        <v>6</v>
      </c>
      <c r="I33" s="27" t="s">
        <v>7</v>
      </c>
      <c r="J33" s="27" t="s">
        <v>14</v>
      </c>
      <c r="K33" s="26" t="s">
        <v>8</v>
      </c>
      <c r="L33" s="26" t="s">
        <v>9</v>
      </c>
      <c r="P33" s="1" t="s">
        <v>12</v>
      </c>
    </row>
    <row r="34" spans="2:12" ht="12.75" customHeight="1">
      <c r="B34" s="28">
        <v>1</v>
      </c>
      <c r="C34" s="29" t="s">
        <v>20</v>
      </c>
      <c r="D34" s="30"/>
      <c r="E34" s="31" t="str">
        <f>IF(I34&lt;H9,"OG",IF(I34&gt;=K9,"PROM","MG"))</f>
        <v>OG</v>
      </c>
      <c r="F34" s="32">
        <v>2</v>
      </c>
      <c r="G34" s="28">
        <v>120</v>
      </c>
      <c r="H34" s="28">
        <v>15</v>
      </c>
      <c r="I34" s="33">
        <f>ROUNDDOWN(G34/H34,2)</f>
        <v>8</v>
      </c>
      <c r="J34" s="34">
        <f>TRUNC(I34*7/8,2)</f>
        <v>7</v>
      </c>
      <c r="K34" s="35">
        <v>21</v>
      </c>
      <c r="L34" s="61">
        <v>3</v>
      </c>
    </row>
    <row r="35" spans="2:12" ht="12.75" customHeight="1">
      <c r="B35" s="28">
        <v>2</v>
      </c>
      <c r="C35" s="29" t="s">
        <v>23</v>
      </c>
      <c r="D35" s="22"/>
      <c r="E35" s="31" t="str">
        <f>IF(I35&lt;H9,"OG",IF(I35&gt;=K9,"PROM","MG"))</f>
        <v>MG</v>
      </c>
      <c r="F35" s="32">
        <v>1</v>
      </c>
      <c r="G35" s="28">
        <v>120</v>
      </c>
      <c r="H35" s="28">
        <v>10</v>
      </c>
      <c r="I35" s="33">
        <f>ROUNDDOWN(G35/H35,2)</f>
        <v>12</v>
      </c>
      <c r="J35" s="34">
        <f>TRUNC(I35*7/8,2)</f>
        <v>10.5</v>
      </c>
      <c r="K35" s="35">
        <v>26</v>
      </c>
      <c r="L35" s="62"/>
    </row>
    <row r="36" spans="2:12" ht="12.75" customHeight="1">
      <c r="B36" s="28">
        <v>3</v>
      </c>
      <c r="C36" s="29" t="s">
        <v>20</v>
      </c>
      <c r="D36" s="22"/>
      <c r="E36" s="31" t="str">
        <f>IF(I36&lt;H9,"OG",IF(I36&gt;=K9,"PROM","MG"))</f>
        <v>OG</v>
      </c>
      <c r="F36" s="32">
        <v>0</v>
      </c>
      <c r="G36" s="28">
        <v>95</v>
      </c>
      <c r="H36" s="28">
        <v>19</v>
      </c>
      <c r="I36" s="33">
        <f>ROUNDDOWN(G36/H36,2)</f>
        <v>5</v>
      </c>
      <c r="J36" s="34">
        <f>TRUNC(I36*7/8,2)</f>
        <v>4.37</v>
      </c>
      <c r="K36" s="35">
        <v>24</v>
      </c>
      <c r="L36" s="62"/>
    </row>
    <row r="37" spans="2:12" ht="12.75" customHeight="1">
      <c r="B37" s="36">
        <v>4</v>
      </c>
      <c r="C37" s="29" t="s">
        <v>23</v>
      </c>
      <c r="D37" s="30"/>
      <c r="E37" s="31" t="str">
        <f>IF(I37&lt;H9,"OG",IF(I37&gt;=K9,"PROM","MG"))</f>
        <v>OG</v>
      </c>
      <c r="F37" s="28">
        <v>0</v>
      </c>
      <c r="G37" s="28">
        <v>81</v>
      </c>
      <c r="H37" s="28">
        <v>10</v>
      </c>
      <c r="I37" s="33">
        <f>ROUNDDOWN(G37/H37,2)</f>
        <v>8.1</v>
      </c>
      <c r="J37" s="34">
        <f>TRUNC(I37*7/8,2)</f>
        <v>7.08</v>
      </c>
      <c r="K37" s="28">
        <v>32</v>
      </c>
      <c r="L37" s="62"/>
    </row>
    <row r="38" spans="1:13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3</v>
      </c>
      <c r="G38" s="40">
        <f>G34+G35+G36+G37</f>
        <v>416</v>
      </c>
      <c r="H38" s="40">
        <f>H34+H35+H36+H37</f>
        <v>54</v>
      </c>
      <c r="I38" s="41">
        <f>ROUNDDOWN(G38/H38,2)</f>
        <v>7.7</v>
      </c>
      <c r="J38" s="42">
        <f>TRUNC(I38*7/8,2)</f>
        <v>6.73</v>
      </c>
      <c r="K38" s="40">
        <f>MAX(K34:K37)</f>
        <v>32</v>
      </c>
      <c r="L38" s="63"/>
      <c r="M38" s="3"/>
    </row>
    <row r="39" spans="1:13" ht="7.5" customHeight="1" thickBot="1">
      <c r="A39" s="14"/>
      <c r="B39" s="43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</row>
    <row r="40" spans="1:11" ht="13.5" customHeight="1">
      <c r="A40" s="18"/>
      <c r="B40" s="37"/>
      <c r="C40" s="60" t="s">
        <v>26</v>
      </c>
      <c r="D40" s="60"/>
      <c r="E40" s="60"/>
      <c r="F40" s="60"/>
      <c r="G40" s="60"/>
      <c r="H40" s="60"/>
      <c r="I40" s="60"/>
      <c r="J40" s="60"/>
      <c r="K40" s="60"/>
    </row>
    <row r="41" spans="1:11" ht="13.5" customHeight="1">
      <c r="A41" s="18"/>
      <c r="B41" s="37"/>
      <c r="C41" s="60" t="s">
        <v>25</v>
      </c>
      <c r="D41" s="60"/>
      <c r="E41" s="60"/>
      <c r="F41" s="60"/>
      <c r="G41" s="60"/>
      <c r="H41" s="60"/>
      <c r="I41" s="60"/>
      <c r="J41" s="60"/>
      <c r="K41" s="60"/>
    </row>
    <row r="42" spans="1:11" ht="13.5" customHeight="1">
      <c r="A42" s="18"/>
      <c r="B42" s="37"/>
      <c r="C42" s="18"/>
      <c r="D42" s="18"/>
      <c r="E42" s="18"/>
      <c r="F42" s="37"/>
      <c r="G42" s="37"/>
      <c r="H42" s="37"/>
      <c r="I42" s="25"/>
      <c r="J42" s="25"/>
      <c r="K42" s="37"/>
    </row>
    <row r="43" spans="1:11" ht="13.5" customHeight="1">
      <c r="A43" s="18"/>
      <c r="B43" s="37"/>
      <c r="C43" s="18"/>
      <c r="D43" s="18"/>
      <c r="E43" s="18"/>
      <c r="F43" s="37"/>
      <c r="G43" s="37"/>
      <c r="H43" s="37"/>
      <c r="I43" s="25"/>
      <c r="J43" s="25"/>
      <c r="K43" s="37"/>
    </row>
    <row r="44" spans="1:11" ht="13.5" customHeight="1">
      <c r="A44" s="18"/>
      <c r="B44" s="37"/>
      <c r="C44" s="18"/>
      <c r="D44" s="18"/>
      <c r="E44" s="18"/>
      <c r="F44" s="49"/>
      <c r="G44" s="49"/>
      <c r="H44" s="49"/>
      <c r="I44" s="25"/>
      <c r="J44" s="25"/>
      <c r="K44" s="49"/>
    </row>
    <row r="45" ht="12.75">
      <c r="N45" s="1" t="s">
        <v>12</v>
      </c>
    </row>
    <row r="47" ht="12.75">
      <c r="R47" s="1" t="s">
        <v>12</v>
      </c>
    </row>
  </sheetData>
  <sheetProtection/>
  <mergeCells count="6">
    <mergeCell ref="A9:C9"/>
    <mergeCell ref="C40:K40"/>
    <mergeCell ref="C41:K41"/>
    <mergeCell ref="L34:L38"/>
    <mergeCell ref="L25:L29"/>
    <mergeCell ref="L16:L20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Gebruiker</cp:lastModifiedBy>
  <cp:lastPrinted>2013-10-20T17:33:22Z</cp:lastPrinted>
  <dcterms:created xsi:type="dcterms:W3CDTF">2000-08-03T20:00:07Z</dcterms:created>
  <dcterms:modified xsi:type="dcterms:W3CDTF">2013-10-20T17:33:49Z</dcterms:modified>
  <cp:category/>
  <cp:version/>
  <cp:contentType/>
  <cp:contentStatus/>
</cp:coreProperties>
</file>