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finale'!$A$1:$L$63</definedName>
  </definedNames>
  <calcPr fullCalcOnLoad="1"/>
</workbook>
</file>

<file path=xl/sharedStrings.xml><?xml version="1.0" encoding="utf-8"?>
<sst xmlns="http://schemas.openxmlformats.org/spreadsheetml/2006/main" count="74" uniqueCount="26">
  <si>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</si>
  <si>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</si>
  <si>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</si>
  <si>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</si>
  <si>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</si>
  <si>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</si>
  <si>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</si>
  <si>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</si>
  <si>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</si>
  <si>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</si>
  <si>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</si>
  <si>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</si>
  <si>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</si>
  <si>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</si>
  <si>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</si>
  <si>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</si>
  <si>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 15/03/2015                                                 </t>
  </si>
  <si>
    <t>Club: BC Sleepbootje</t>
  </si>
  <si>
    <t>DAELMAN Walther</t>
  </si>
  <si>
    <t>BC Sleepbootje</t>
  </si>
  <si>
    <t>SEGERS Didier</t>
  </si>
  <si>
    <t>Kon. B.C. De Gildevrienden</t>
  </si>
  <si>
    <t>WAEM Kris</t>
  </si>
  <si>
    <t>VAN LEUVENHAGE Dylan</t>
  </si>
  <si>
    <t xml:space="preserve">DAELMAN Walther zal ons district vertegenwoordigen op de gewestelijke finale die </t>
  </si>
  <si>
    <t>plaatsvind op 18 / 19 april in district GENT.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</si>
</sst>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08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08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208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08" fontId="7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08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08" fontId="0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08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08" fontId="0" fillId="0" borderId="15" xfId="0" applyNumberFormat="1" applyFont="1" applyBorder="1" applyAlignment="1">
      <alignment horizontal="right"/>
    </xf>
    <xf numFmtId="208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2014 - 2015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1° KLASSE DRIEBANDEN 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9"/>
  <sheetViews>
    <sheetView tabSelected="1" zoomScaleSheetLayoutView="100" zoomScalePageLayoutView="0" workbookViewId="0" topLeftCell="A1">
      <selection activeCell="P35" sqref="P35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2" t="s">
        <v>10</v>
      </c>
      <c r="B9" s="63"/>
      <c r="C9" s="63"/>
      <c r="D9" s="56">
        <v>42</v>
      </c>
      <c r="E9" s="30"/>
      <c r="F9" s="57" t="s">
        <v>15</v>
      </c>
      <c r="G9" s="58"/>
      <c r="H9" s="58">
        <v>0.87</v>
      </c>
      <c r="I9" s="59"/>
      <c r="J9" s="59" t="s">
        <v>11</v>
      </c>
      <c r="K9" s="60">
        <v>1.074</v>
      </c>
      <c r="L9" s="61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17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s="18" customFormat="1" ht="12.75" customHeight="1">
      <c r="A13" s="19" t="s">
        <v>0</v>
      </c>
      <c r="B13" s="20" t="s">
        <v>18</v>
      </c>
      <c r="C13" s="19"/>
      <c r="D13" s="19"/>
      <c r="E13" s="20"/>
      <c r="F13" s="21" t="s">
        <v>1</v>
      </c>
      <c r="G13" s="20" t="s">
        <v>19</v>
      </c>
      <c r="H13" s="22"/>
      <c r="I13" s="23"/>
      <c r="J13" s="23"/>
      <c r="K13" s="24" t="s">
        <v>2</v>
      </c>
      <c r="L13" s="20">
        <v>4894</v>
      </c>
    </row>
    <row r="14" spans="9:10" ht="7.5" customHeight="1">
      <c r="I14" s="25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tr">
        <f>B40</f>
        <v>VAN LEUVENHAGE Dylan</v>
      </c>
      <c r="D16" s="30"/>
      <c r="E16" s="31" t="str">
        <f>IF(I16&lt;H9,"OG",IF(I16&gt;=K9,"PROM","MG"))</f>
        <v>MG</v>
      </c>
      <c r="F16" s="32">
        <v>2</v>
      </c>
      <c r="G16" s="28">
        <v>42</v>
      </c>
      <c r="H16" s="28">
        <v>42</v>
      </c>
      <c r="I16" s="33">
        <f>ROUNDDOWN(G16/H16,3)</f>
        <v>1</v>
      </c>
      <c r="J16" s="34">
        <f>TRUNC(I16*0.9082,3)</f>
        <v>0.908</v>
      </c>
      <c r="K16" s="35">
        <v>6</v>
      </c>
      <c r="L16" s="65">
        <v>1</v>
      </c>
    </row>
    <row r="17" spans="2:12" ht="12.75" customHeight="1">
      <c r="B17" s="28">
        <v>2</v>
      </c>
      <c r="C17" s="22" t="str">
        <f>B22</f>
        <v>SEGERS Didier</v>
      </c>
      <c r="D17" s="22"/>
      <c r="E17" s="31" t="str">
        <f>IF(I17&lt;H9,"OG",IF(I17&gt;=K9,"PROM","MG"))</f>
        <v>OG</v>
      </c>
      <c r="F17" s="32">
        <v>1</v>
      </c>
      <c r="G17" s="28">
        <v>42</v>
      </c>
      <c r="H17" s="28">
        <v>53</v>
      </c>
      <c r="I17" s="33">
        <f>ROUNDDOWN(G17/H17,3)</f>
        <v>0.792</v>
      </c>
      <c r="J17" s="34">
        <f>TRUNC(I17*0.9082,3)</f>
        <v>0.719</v>
      </c>
      <c r="K17" s="35">
        <v>4</v>
      </c>
      <c r="L17" s="66"/>
    </row>
    <row r="18" spans="2:12" ht="12.75" customHeight="1">
      <c r="B18" s="28">
        <v>3</v>
      </c>
      <c r="C18" s="22" t="str">
        <f>B31</f>
        <v>WAEM Kris</v>
      </c>
      <c r="D18" s="22"/>
      <c r="E18" s="31" t="str">
        <f>IF(I18&lt;H9,"OG",IF(I18&gt;=K9,"PROM","MG"))</f>
        <v>MG</v>
      </c>
      <c r="F18" s="32">
        <v>2</v>
      </c>
      <c r="G18" s="28">
        <v>42</v>
      </c>
      <c r="H18" s="28">
        <v>47</v>
      </c>
      <c r="I18" s="33">
        <f>ROUNDDOWN(G18/H18,3)</f>
        <v>0.893</v>
      </c>
      <c r="J18" s="34">
        <f>TRUNC(I18*0.9082,3)</f>
        <v>0.811</v>
      </c>
      <c r="K18" s="35">
        <v>7</v>
      </c>
      <c r="L18" s="66"/>
    </row>
    <row r="19" spans="2:12" ht="12.75" customHeight="1" hidden="1">
      <c r="B19" s="36">
        <v>4</v>
      </c>
      <c r="C19" s="29"/>
      <c r="D19" s="30"/>
      <c r="E19" s="31" t="e">
        <f>IF(I19&lt;H9,"OG",IF(I19&gt;=K9,"PROM","MG"))</f>
        <v>#DIV/0!</v>
      </c>
      <c r="F19" s="28"/>
      <c r="G19" s="28"/>
      <c r="H19" s="28"/>
      <c r="I19" s="33" t="e">
        <f>ROUNDDOWN(G19/H19,3)</f>
        <v>#DIV/0!</v>
      </c>
      <c r="J19" s="34" t="e">
        <f>TRUNC(I19*0.9082,3)</f>
        <v>#DIV/0!</v>
      </c>
      <c r="K19" s="28"/>
      <c r="L19" s="66"/>
    </row>
    <row r="20" spans="1:13" ht="12.75" customHeight="1">
      <c r="A20" s="18"/>
      <c r="B20" s="37"/>
      <c r="C20" s="18" t="str">
        <f>IF(I20&lt;H9,"OG",IF(I20&gt;=K9,"PROM","MG"))</f>
        <v>MG</v>
      </c>
      <c r="D20" s="38"/>
      <c r="E20" s="39" t="s">
        <v>3</v>
      </c>
      <c r="F20" s="40">
        <f>SUM(F16:F19)</f>
        <v>5</v>
      </c>
      <c r="G20" s="40">
        <f>G16+G17+G18+G19</f>
        <v>126</v>
      </c>
      <c r="H20" s="40">
        <f>H16+H17+H18+H19</f>
        <v>142</v>
      </c>
      <c r="I20" s="41">
        <f>ROUNDDOWN(G20/H20,3)</f>
        <v>0.887</v>
      </c>
      <c r="J20" s="42">
        <f>TRUNC(I20*0.9082,3)</f>
        <v>0.805</v>
      </c>
      <c r="K20" s="40">
        <f>MAX(K16:K19)</f>
        <v>7</v>
      </c>
      <c r="L20" s="67"/>
      <c r="M20" s="43"/>
    </row>
    <row r="21" spans="1:13" ht="7.5" customHeight="1" thickBot="1">
      <c r="A21" s="14"/>
      <c r="B21" s="44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19" t="s">
        <v>0</v>
      </c>
      <c r="B22" s="20" t="s">
        <v>20</v>
      </c>
      <c r="C22" s="19"/>
      <c r="D22" s="19"/>
      <c r="E22" s="19"/>
      <c r="F22" s="21" t="s">
        <v>1</v>
      </c>
      <c r="G22" s="45" t="s">
        <v>21</v>
      </c>
      <c r="H22" s="22"/>
      <c r="I22" s="23"/>
      <c r="J22" s="23"/>
      <c r="K22" s="24" t="s">
        <v>2</v>
      </c>
      <c r="L22" s="46">
        <v>6712</v>
      </c>
    </row>
    <row r="23" spans="9:10" ht="7.5" customHeight="1">
      <c r="I23" s="23"/>
      <c r="J23" s="25"/>
    </row>
    <row r="24" spans="3:12" ht="12.75" customHeight="1">
      <c r="C24" s="22"/>
      <c r="F24" s="26" t="s">
        <v>4</v>
      </c>
      <c r="G24" s="26" t="s">
        <v>5</v>
      </c>
      <c r="H24" s="26" t="s">
        <v>6</v>
      </c>
      <c r="I24" s="47" t="s">
        <v>7</v>
      </c>
      <c r="J24" s="27" t="s">
        <v>14</v>
      </c>
      <c r="K24" s="26" t="s">
        <v>8</v>
      </c>
      <c r="L24" s="26" t="s">
        <v>9</v>
      </c>
    </row>
    <row r="25" spans="2:12" ht="12.75" customHeight="1">
      <c r="B25" s="28">
        <v>1</v>
      </c>
      <c r="C25" s="29" t="str">
        <f>B31</f>
        <v>WAEM Kris</v>
      </c>
      <c r="D25" s="30"/>
      <c r="E25" s="31" t="str">
        <f>IF(I25&lt;H9,"OG",IF(I25&gt;=K9,"PROM","MG"))</f>
        <v>OG</v>
      </c>
      <c r="F25" s="28">
        <v>0</v>
      </c>
      <c r="G25" s="28">
        <v>35</v>
      </c>
      <c r="H25" s="28">
        <v>57</v>
      </c>
      <c r="I25" s="33">
        <f>ROUNDDOWN(G25/H25,3)</f>
        <v>0.614</v>
      </c>
      <c r="J25" s="34">
        <f>TRUNC(I25*0.9082,3)</f>
        <v>0.557</v>
      </c>
      <c r="K25" s="28">
        <v>4</v>
      </c>
      <c r="L25" s="65">
        <v>2</v>
      </c>
    </row>
    <row r="26" spans="2:12" ht="12.75" customHeight="1">
      <c r="B26" s="28">
        <v>2</v>
      </c>
      <c r="C26" s="29" t="str">
        <f>B13</f>
        <v>DAELMAN Walther</v>
      </c>
      <c r="D26" s="30"/>
      <c r="E26" s="31" t="str">
        <f>IF(I26&lt;H9,"OG",IF(I26&gt;=K9,"PROM","MG"))</f>
        <v>OG</v>
      </c>
      <c r="F26" s="28">
        <v>1</v>
      </c>
      <c r="G26" s="28">
        <v>42</v>
      </c>
      <c r="H26" s="28">
        <v>53</v>
      </c>
      <c r="I26" s="33">
        <f>ROUNDDOWN(G26/H26,3)</f>
        <v>0.792</v>
      </c>
      <c r="J26" s="34">
        <f>TRUNC(I26*0.9082,3)</f>
        <v>0.719</v>
      </c>
      <c r="K26" s="28">
        <v>6</v>
      </c>
      <c r="L26" s="66"/>
    </row>
    <row r="27" spans="2:12" ht="12.75" customHeight="1">
      <c r="B27" s="28">
        <v>3</v>
      </c>
      <c r="C27" s="29" t="str">
        <f>B40</f>
        <v>VAN LEUVENHAGE Dylan</v>
      </c>
      <c r="D27" s="30"/>
      <c r="E27" s="31" t="str">
        <f>IF(I27&lt;H9,"OG",IF(I27&gt;=K9,"PROM","MG"))</f>
        <v>PROM</v>
      </c>
      <c r="F27" s="28">
        <v>2</v>
      </c>
      <c r="G27" s="28">
        <v>42</v>
      </c>
      <c r="H27" s="28">
        <v>24</v>
      </c>
      <c r="I27" s="33">
        <f>ROUNDDOWN(G27/H27,3)</f>
        <v>1.75</v>
      </c>
      <c r="J27" s="34">
        <f>TRUNC(I27*0.9082,3)</f>
        <v>1.589</v>
      </c>
      <c r="K27" s="28">
        <v>6</v>
      </c>
      <c r="L27" s="66"/>
    </row>
    <row r="28" spans="2:12" ht="12.75" customHeight="1" hidden="1">
      <c r="B28" s="36">
        <v>4</v>
      </c>
      <c r="C28" s="29"/>
      <c r="D28" s="30"/>
      <c r="E28" s="48" t="e">
        <f>IF(I28&lt;H9,"OG",IF(I28&gt;=K9,"PROM","MG"))</f>
        <v>#DIV/0!</v>
      </c>
      <c r="F28" s="28"/>
      <c r="G28" s="28"/>
      <c r="H28" s="28"/>
      <c r="I28" s="33" t="e">
        <f>ROUNDDOWN(G28/H28,3)</f>
        <v>#DIV/0!</v>
      </c>
      <c r="J28" s="34" t="e">
        <f>TRUNC(I28*0.9082,3)</f>
        <v>#DIV/0!</v>
      </c>
      <c r="K28" s="28"/>
      <c r="L28" s="66"/>
    </row>
    <row r="29" spans="1:14" ht="12.75" customHeight="1">
      <c r="A29" s="18"/>
      <c r="B29" s="37"/>
      <c r="C29" s="18" t="str">
        <f>IF(I29&lt;H9,"OG",IF(I29&gt;=K9,"PROM","MG"))</f>
        <v>MG</v>
      </c>
      <c r="D29" s="38"/>
      <c r="E29" s="39" t="s">
        <v>3</v>
      </c>
      <c r="F29" s="40">
        <f>SUM(F25:F28)</f>
        <v>3</v>
      </c>
      <c r="G29" s="40">
        <f>G25+G26+G27+G28</f>
        <v>119</v>
      </c>
      <c r="H29" s="40">
        <f>H25+H26+H27+H28</f>
        <v>134</v>
      </c>
      <c r="I29" s="41">
        <f>ROUNDDOWN(G29/H29,3)</f>
        <v>0.888</v>
      </c>
      <c r="J29" s="42">
        <f>TRUNC(I29*0.9082,3)</f>
        <v>0.806</v>
      </c>
      <c r="K29" s="40">
        <f>MAX(K25:K28)</f>
        <v>6</v>
      </c>
      <c r="L29" s="67"/>
      <c r="N29" s="18"/>
    </row>
    <row r="30" spans="1:15" ht="7.5" customHeight="1" thickBot="1">
      <c r="A30" s="14"/>
      <c r="B30" s="44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  <c r="O30" s="18"/>
    </row>
    <row r="31" spans="1:12" ht="12.75" customHeight="1">
      <c r="A31" s="49" t="s">
        <v>0</v>
      </c>
      <c r="B31" s="20" t="s">
        <v>22</v>
      </c>
      <c r="C31" s="20"/>
      <c r="D31" s="20"/>
      <c r="E31" s="20"/>
      <c r="F31" s="21" t="s">
        <v>1</v>
      </c>
      <c r="G31" s="20" t="str">
        <f>G22</f>
        <v>Kon. B.C. De Gildevrienden</v>
      </c>
      <c r="H31" s="22"/>
      <c r="I31" s="23"/>
      <c r="J31" s="23"/>
      <c r="K31" s="24" t="s">
        <v>2</v>
      </c>
      <c r="L31" s="20">
        <v>9082</v>
      </c>
    </row>
    <row r="32" ht="7.5" customHeight="1"/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7" t="s">
        <v>14</v>
      </c>
      <c r="K33" s="26" t="s">
        <v>8</v>
      </c>
      <c r="L33" s="26" t="s">
        <v>9</v>
      </c>
    </row>
    <row r="34" spans="2:15" ht="12.75" customHeight="1">
      <c r="B34" s="28">
        <v>1</v>
      </c>
      <c r="C34" s="29" t="str">
        <f>B22</f>
        <v>SEGERS Didier</v>
      </c>
      <c r="D34" s="30"/>
      <c r="E34" s="31" t="str">
        <f>IF(I34&lt;H9,"OG",IF(I34&gt;=K9,"PROM","MG"))</f>
        <v>OG</v>
      </c>
      <c r="F34" s="28">
        <v>2</v>
      </c>
      <c r="G34" s="28">
        <v>42</v>
      </c>
      <c r="H34" s="28">
        <v>57</v>
      </c>
      <c r="I34" s="33">
        <f>ROUNDDOWN(G34/H34,3)</f>
        <v>0.736</v>
      </c>
      <c r="J34" s="34">
        <f>TRUNC(I34*0.9082,3)</f>
        <v>0.668</v>
      </c>
      <c r="K34" s="28">
        <v>5</v>
      </c>
      <c r="L34" s="65">
        <v>3</v>
      </c>
      <c r="O34" s="18"/>
    </row>
    <row r="35" spans="1:12" ht="12.75" customHeight="1">
      <c r="A35" s="1" t="s">
        <v>12</v>
      </c>
      <c r="B35" s="28">
        <v>2</v>
      </c>
      <c r="C35" s="29" t="str">
        <f>B40</f>
        <v>VAN LEUVENHAGE Dylan</v>
      </c>
      <c r="D35" s="30"/>
      <c r="E35" s="31" t="str">
        <f>IF(I35&lt;H9,"OG",IF(I35&gt;=K9,"PROM","MG"))</f>
        <v>MG</v>
      </c>
      <c r="F35" s="28">
        <v>2</v>
      </c>
      <c r="G35" s="28">
        <v>42</v>
      </c>
      <c r="H35" s="28">
        <v>46</v>
      </c>
      <c r="I35" s="33">
        <f>ROUNDDOWN(G35/H35,3)</f>
        <v>0.913</v>
      </c>
      <c r="J35" s="34">
        <f>TRUNC(I35*0.9082,3)</f>
        <v>0.829</v>
      </c>
      <c r="K35" s="28">
        <v>6</v>
      </c>
      <c r="L35" s="66"/>
    </row>
    <row r="36" spans="2:12" ht="12.75" customHeight="1">
      <c r="B36" s="28">
        <v>3</v>
      </c>
      <c r="C36" s="29" t="str">
        <f>B13</f>
        <v>DAELMAN Walther</v>
      </c>
      <c r="D36" s="30"/>
      <c r="E36" s="31" t="str">
        <f>IF(I36&lt;H9,"OG",IF(I36&gt;=K9,"PROM","MG"))</f>
        <v>MG</v>
      </c>
      <c r="F36" s="28">
        <v>0</v>
      </c>
      <c r="G36" s="28">
        <v>41</v>
      </c>
      <c r="H36" s="28">
        <v>47</v>
      </c>
      <c r="I36" s="33">
        <f>ROUNDDOWN(G36/H36,3)</f>
        <v>0.872</v>
      </c>
      <c r="J36" s="34">
        <f>TRUNC(I36*0.9082,3)</f>
        <v>0.791</v>
      </c>
      <c r="K36" s="28">
        <v>8</v>
      </c>
      <c r="L36" s="66"/>
    </row>
    <row r="37" spans="2:12" ht="12.75" customHeight="1" hidden="1">
      <c r="B37" s="28">
        <v>4</v>
      </c>
      <c r="C37" s="29"/>
      <c r="D37" s="30"/>
      <c r="E37" s="31" t="e">
        <f>IF(I37&lt;H9,"OG",IF(I37&gt;=K9,"PROM","MG"))</f>
        <v>#DIV/0!</v>
      </c>
      <c r="F37" s="28"/>
      <c r="G37" s="28"/>
      <c r="H37" s="28"/>
      <c r="I37" s="33" t="e">
        <f>ROUNDDOWN(G37/H37,3)</f>
        <v>#DIV/0!</v>
      </c>
      <c r="J37" s="34" t="e">
        <f>TRUNC(I37*0.9082,3)</f>
        <v>#DIV/0!</v>
      </c>
      <c r="K37" s="28"/>
      <c r="L37" s="66"/>
    </row>
    <row r="38" spans="1:13" ht="12.75" customHeight="1">
      <c r="A38" s="18"/>
      <c r="B38" s="37"/>
      <c r="C38" s="18" t="str">
        <f>IF(I38&lt;H9,"OG",IF(I38&gt;=K9,"PROM","MG"))</f>
        <v>OG</v>
      </c>
      <c r="D38" s="38"/>
      <c r="E38" s="39" t="s">
        <v>3</v>
      </c>
      <c r="F38" s="40">
        <f>SUM(F34:F37)</f>
        <v>4</v>
      </c>
      <c r="G38" s="40">
        <f>G34+G35+G36+G37</f>
        <v>125</v>
      </c>
      <c r="H38" s="40">
        <f>H34+H35+H36+H37</f>
        <v>150</v>
      </c>
      <c r="I38" s="41">
        <f>ROUNDDOWN(G38/H38,3)</f>
        <v>0.833</v>
      </c>
      <c r="J38" s="42">
        <f>TRUNC(I38*0.9082,3)</f>
        <v>0.756</v>
      </c>
      <c r="K38" s="40">
        <f>MAX(K34:K37)</f>
        <v>8</v>
      </c>
      <c r="L38" s="67"/>
      <c r="M38" s="43"/>
    </row>
    <row r="39" spans="1:13" ht="7.5" customHeight="1" thickBot="1">
      <c r="A39" s="14"/>
      <c r="B39" s="44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</row>
    <row r="40" spans="1:12" ht="12.75" customHeight="1">
      <c r="A40" s="19" t="s">
        <v>0</v>
      </c>
      <c r="B40" s="20" t="s">
        <v>23</v>
      </c>
      <c r="C40" s="50"/>
      <c r="D40" s="50"/>
      <c r="E40" s="19"/>
      <c r="F40" s="21" t="s">
        <v>1</v>
      </c>
      <c r="G40" s="45" t="s">
        <v>19</v>
      </c>
      <c r="H40" s="22"/>
      <c r="I40" s="23"/>
      <c r="J40" s="23"/>
      <c r="K40" s="24" t="s">
        <v>2</v>
      </c>
      <c r="L40" s="46">
        <v>8674</v>
      </c>
    </row>
    <row r="41" spans="9:10" ht="7.5" customHeight="1">
      <c r="I41" s="23"/>
      <c r="J41" s="25"/>
    </row>
    <row r="42" spans="3:12" ht="12.75" customHeight="1">
      <c r="C42" s="22"/>
      <c r="F42" s="26" t="s">
        <v>4</v>
      </c>
      <c r="G42" s="26" t="s">
        <v>5</v>
      </c>
      <c r="H42" s="26" t="s">
        <v>6</v>
      </c>
      <c r="I42" s="47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>
      <c r="B43" s="28">
        <v>1</v>
      </c>
      <c r="C43" s="29" t="str">
        <f>B13</f>
        <v>DAELMAN Walther</v>
      </c>
      <c r="D43" s="30"/>
      <c r="E43" s="31" t="str">
        <f>IF(I43&lt;H9,"OG",IF(I43&gt;=K9,"PROM","MG"))</f>
        <v>OG</v>
      </c>
      <c r="F43" s="28">
        <v>0</v>
      </c>
      <c r="G43" s="28">
        <v>35</v>
      </c>
      <c r="H43" s="28">
        <v>42</v>
      </c>
      <c r="I43" s="33">
        <f>ROUNDDOWN(G43/H43,3)</f>
        <v>0.833</v>
      </c>
      <c r="J43" s="34">
        <f>TRUNC(I43*0.9082,3)</f>
        <v>0.756</v>
      </c>
      <c r="K43" s="28">
        <v>3</v>
      </c>
      <c r="L43" s="65">
        <v>4</v>
      </c>
    </row>
    <row r="44" spans="2:12" ht="12.75" customHeight="1">
      <c r="B44" s="28">
        <v>2</v>
      </c>
      <c r="C44" s="29" t="str">
        <f>B31</f>
        <v>WAEM Kris</v>
      </c>
      <c r="D44" s="30"/>
      <c r="E44" s="31" t="str">
        <f>IF(I44&lt;H9,"OG",IF(I44&gt;=K9,"PROM","MG"))</f>
        <v>MG</v>
      </c>
      <c r="F44" s="28">
        <v>0</v>
      </c>
      <c r="G44" s="28">
        <v>41</v>
      </c>
      <c r="H44" s="28">
        <v>46</v>
      </c>
      <c r="I44" s="33">
        <f>ROUNDDOWN(G44/H44,3)</f>
        <v>0.891</v>
      </c>
      <c r="J44" s="34">
        <f>TRUNC(I44*0.9082,3)</f>
        <v>0.809</v>
      </c>
      <c r="K44" s="28">
        <v>7</v>
      </c>
      <c r="L44" s="66"/>
    </row>
    <row r="45" spans="2:12" ht="12.75" customHeight="1">
      <c r="B45" s="28">
        <v>3</v>
      </c>
      <c r="C45" s="29" t="str">
        <f>B22</f>
        <v>SEGERS Didier</v>
      </c>
      <c r="D45" s="30"/>
      <c r="E45" s="31" t="str">
        <f>IF(I45&lt;H9,"OG",IF(I45&gt;=K9,"PROM","MG"))</f>
        <v>OG</v>
      </c>
      <c r="F45" s="28">
        <v>0</v>
      </c>
      <c r="G45" s="28">
        <v>20</v>
      </c>
      <c r="H45" s="28">
        <v>24</v>
      </c>
      <c r="I45" s="33">
        <f>ROUNDDOWN(G45/H45,3)</f>
        <v>0.833</v>
      </c>
      <c r="J45" s="34">
        <f>TRUNC(I45*0.9082,3)</f>
        <v>0.756</v>
      </c>
      <c r="K45" s="28">
        <v>6</v>
      </c>
      <c r="L45" s="66"/>
    </row>
    <row r="46" spans="2:12" ht="12.75" customHeight="1" hidden="1">
      <c r="B46" s="36">
        <v>4</v>
      </c>
      <c r="C46" s="29"/>
      <c r="D46" s="30"/>
      <c r="E46" s="31" t="e">
        <f>IF(I46&lt;H9,"OG",IF(I46&gt;=K9,"PROM","MG"))</f>
        <v>#DIV/0!</v>
      </c>
      <c r="F46" s="28"/>
      <c r="G46" s="28"/>
      <c r="H46" s="28"/>
      <c r="I46" s="33" t="e">
        <f>ROUNDDOWN(G46/H46,3)</f>
        <v>#DIV/0!</v>
      </c>
      <c r="J46" s="34" t="e">
        <f>TRUNC(I46*0.9082,3)</f>
        <v>#DIV/0!</v>
      </c>
      <c r="K46" s="28"/>
      <c r="L46" s="66"/>
    </row>
    <row r="47" spans="1:13" ht="12.75" customHeight="1">
      <c r="A47" s="18"/>
      <c r="B47" s="37"/>
      <c r="C47" s="18" t="str">
        <f>IF(I47&lt;H9,"OG",IF(I47&gt;=K9,"PROM","MG"))</f>
        <v>OG</v>
      </c>
      <c r="D47" s="38"/>
      <c r="E47" s="39" t="s">
        <v>3</v>
      </c>
      <c r="F47" s="40">
        <f>SUM(F43:F46)</f>
        <v>0</v>
      </c>
      <c r="G47" s="40">
        <f>G43+G44+G45+G46</f>
        <v>96</v>
      </c>
      <c r="H47" s="40">
        <f>H43+H44+H45+H46</f>
        <v>112</v>
      </c>
      <c r="I47" s="41">
        <f>ROUNDDOWN(G47/H47,3)</f>
        <v>0.857</v>
      </c>
      <c r="J47" s="42">
        <f>TRUNC(I47*0.9082,3)</f>
        <v>0.778</v>
      </c>
      <c r="K47" s="40">
        <f>MAX(K43:K46)</f>
        <v>7</v>
      </c>
      <c r="L47" s="67"/>
      <c r="M47" s="43"/>
    </row>
    <row r="48" spans="1:13" ht="7.5" customHeight="1" thickBot="1">
      <c r="A48" s="14"/>
      <c r="B48" s="44"/>
      <c r="C48" s="14"/>
      <c r="D48" s="14"/>
      <c r="E48" s="14"/>
      <c r="F48" s="14"/>
      <c r="G48" s="14"/>
      <c r="H48" s="14"/>
      <c r="I48" s="17"/>
      <c r="J48" s="51"/>
      <c r="K48" s="54"/>
      <c r="L48" s="14"/>
      <c r="M48" s="18"/>
    </row>
    <row r="49" spans="1:12" ht="12.75" customHeight="1" hidden="1">
      <c r="A49" s="19" t="s">
        <v>0</v>
      </c>
      <c r="B49" s="20"/>
      <c r="C49" s="19"/>
      <c r="D49" s="19"/>
      <c r="E49" s="19"/>
      <c r="F49" s="21" t="s">
        <v>1</v>
      </c>
      <c r="G49" s="45"/>
      <c r="H49" s="22"/>
      <c r="I49" s="23"/>
      <c r="J49" s="23"/>
      <c r="K49" s="24" t="s">
        <v>2</v>
      </c>
      <c r="L49" s="46"/>
    </row>
    <row r="50" spans="9:10" ht="7.5" customHeight="1" hidden="1">
      <c r="I50" s="23"/>
      <c r="J50" s="25"/>
    </row>
    <row r="51" spans="3:12" ht="12.75" customHeight="1" hidden="1">
      <c r="C51" s="22"/>
      <c r="F51" s="26" t="s">
        <v>4</v>
      </c>
      <c r="G51" s="26" t="s">
        <v>5</v>
      </c>
      <c r="H51" s="26" t="s">
        <v>6</v>
      </c>
      <c r="I51" s="47" t="s">
        <v>7</v>
      </c>
      <c r="J51" s="27" t="s">
        <v>14</v>
      </c>
      <c r="K51" s="26" t="s">
        <v>8</v>
      </c>
      <c r="L51" s="26" t="s">
        <v>9</v>
      </c>
    </row>
    <row r="52" spans="2:12" ht="12.75" customHeight="1" hidden="1">
      <c r="B52" s="28">
        <v>1</v>
      </c>
      <c r="C52" s="29"/>
      <c r="D52" s="30"/>
      <c r="E52" s="31" t="e">
        <f>IF(I52&lt;H9,"OG",IF(I52&gt;=K9,"PROM","MG"))</f>
        <v>#DIV/0!</v>
      </c>
      <c r="F52" s="28"/>
      <c r="G52" s="28"/>
      <c r="H52" s="28"/>
      <c r="I52" s="33" t="e">
        <f>ROUNDDOWN(G52/H52,3)</f>
        <v>#DIV/0!</v>
      </c>
      <c r="J52" s="34" t="e">
        <f>TRUNC(I52*0.9082,3)</f>
        <v>#DIV/0!</v>
      </c>
      <c r="K52" s="28"/>
      <c r="L52" s="65"/>
    </row>
    <row r="53" spans="2:12" ht="12.75" customHeight="1" hidden="1">
      <c r="B53" s="28">
        <v>2</v>
      </c>
      <c r="C53" s="29"/>
      <c r="D53" s="30"/>
      <c r="E53" s="31" t="e">
        <f>IF(I53&lt;H9,"OG",IF(I53&gt;=K9,"PROM","MG"))</f>
        <v>#DIV/0!</v>
      </c>
      <c r="F53" s="28"/>
      <c r="G53" s="28"/>
      <c r="H53" s="28"/>
      <c r="I53" s="33" t="e">
        <f>ROUNDDOWN(G53/H53,3)</f>
        <v>#DIV/0!</v>
      </c>
      <c r="J53" s="34" t="e">
        <f>TRUNC(I53*0.9082,3)</f>
        <v>#DIV/0!</v>
      </c>
      <c r="K53" s="28"/>
      <c r="L53" s="66"/>
    </row>
    <row r="54" spans="2:12" ht="12.75" customHeight="1" hidden="1">
      <c r="B54" s="28">
        <v>3</v>
      </c>
      <c r="C54" s="29"/>
      <c r="D54" s="30"/>
      <c r="E54" s="31" t="e">
        <f>IF(I54&lt;H9,"OG",IF(I54&gt;=K9,"PROM","MG"))</f>
        <v>#DIV/0!</v>
      </c>
      <c r="F54" s="28"/>
      <c r="G54" s="28"/>
      <c r="H54" s="28"/>
      <c r="I54" s="33" t="e">
        <f>ROUNDDOWN(G54/H54,3)</f>
        <v>#DIV/0!</v>
      </c>
      <c r="J54" s="34" t="e">
        <f>TRUNC(I54*0.9082,3)</f>
        <v>#DIV/0!</v>
      </c>
      <c r="K54" s="28"/>
      <c r="L54" s="66"/>
    </row>
    <row r="55" spans="2:12" ht="12.75" customHeight="1" hidden="1">
      <c r="B55" s="36">
        <v>4</v>
      </c>
      <c r="C55" s="29"/>
      <c r="D55" s="30"/>
      <c r="E55" s="31" t="e">
        <f>IF(I55&lt;H9,"OG",IF(I55&gt;=K9,"PROM","MG"))</f>
        <v>#DIV/0!</v>
      </c>
      <c r="F55" s="28"/>
      <c r="G55" s="28"/>
      <c r="H55" s="28"/>
      <c r="I55" s="33" t="e">
        <f>ROUNDDOWN(G55/H55,3)</f>
        <v>#DIV/0!</v>
      </c>
      <c r="J55" s="34" t="e">
        <f>TRUNC(I55*0.9082,3)</f>
        <v>#DIV/0!</v>
      </c>
      <c r="K55" s="28"/>
      <c r="L55" s="66"/>
    </row>
    <row r="56" spans="1:13" ht="12.75" customHeight="1" hidden="1">
      <c r="A56" s="18"/>
      <c r="B56" s="37"/>
      <c r="C56" s="18" t="e">
        <f>IF(I56&lt;H9,"OG",IF(I56&gt;=K9,"PROM","MG"))</f>
        <v>#DIV/0!</v>
      </c>
      <c r="D56" s="18"/>
      <c r="E56" s="39" t="s">
        <v>3</v>
      </c>
      <c r="F56" s="40">
        <f>SUM(F52:F55)</f>
        <v>0</v>
      </c>
      <c r="G56" s="40">
        <f>G52+G53+G54+G55</f>
        <v>0</v>
      </c>
      <c r="H56" s="40">
        <f>H52+H53+H54+H55</f>
        <v>0</v>
      </c>
      <c r="I56" s="41" t="e">
        <f>ROUNDDOWN(G56/H56,3)</f>
        <v>#DIV/0!</v>
      </c>
      <c r="J56" s="42" t="e">
        <f>TRUNC(I56*0.9082,3)</f>
        <v>#DIV/0!</v>
      </c>
      <c r="K56" s="40">
        <f>MAX(K52:K55)</f>
        <v>0</v>
      </c>
      <c r="L56" s="67"/>
      <c r="M56" s="43"/>
    </row>
    <row r="57" spans="1:13" ht="15" customHeight="1" hidden="1">
      <c r="A57" s="18"/>
      <c r="B57" s="37"/>
      <c r="C57" s="18"/>
      <c r="D57" s="18"/>
      <c r="E57" s="18"/>
      <c r="F57" s="18"/>
      <c r="G57" s="18"/>
      <c r="H57" s="18"/>
      <c r="I57" s="25"/>
      <c r="J57" s="25"/>
      <c r="K57" s="18"/>
      <c r="L57" s="18"/>
      <c r="M57" s="18"/>
    </row>
    <row r="58" spans="1:13" ht="15" customHeight="1" hidden="1">
      <c r="A58" s="18"/>
      <c r="B58" s="37"/>
      <c r="C58" s="18"/>
      <c r="D58" s="18"/>
      <c r="E58" s="18"/>
      <c r="F58" s="52"/>
      <c r="G58" s="52"/>
      <c r="H58" s="52"/>
      <c r="I58" s="25"/>
      <c r="J58" s="25"/>
      <c r="K58" s="52"/>
      <c r="L58" s="53"/>
      <c r="M58" s="18"/>
    </row>
    <row r="59" spans="1:13" ht="15" customHeight="1" hidden="1">
      <c r="A59" s="18"/>
      <c r="B59" s="37"/>
      <c r="C59" s="18"/>
      <c r="D59" s="18"/>
      <c r="E59" s="18"/>
      <c r="F59" s="18"/>
      <c r="G59" s="18"/>
      <c r="H59" s="18"/>
      <c r="I59" s="25"/>
      <c r="J59" s="25"/>
      <c r="K59" s="18"/>
      <c r="L59" s="18"/>
      <c r="M59" s="18"/>
    </row>
    <row r="60" spans="1:13" ht="7.5" customHeight="1" hidden="1" thickBot="1">
      <c r="A60" s="14"/>
      <c r="B60" s="44"/>
      <c r="C60" s="14"/>
      <c r="D60" s="14"/>
      <c r="E60" s="14"/>
      <c r="F60" s="14"/>
      <c r="G60" s="14"/>
      <c r="H60" s="14"/>
      <c r="I60" s="17"/>
      <c r="J60" s="17"/>
      <c r="K60" s="54"/>
      <c r="L60" s="14"/>
      <c r="M60" s="18"/>
    </row>
    <row r="61" spans="1:13" ht="15" customHeight="1">
      <c r="A61" s="18"/>
      <c r="B61" s="37"/>
      <c r="C61" s="18"/>
      <c r="D61" s="18"/>
      <c r="E61" s="18"/>
      <c r="F61" s="18"/>
      <c r="G61" s="18"/>
      <c r="H61" s="18"/>
      <c r="I61" s="55"/>
      <c r="J61" s="55"/>
      <c r="K61" s="18"/>
      <c r="L61" s="18"/>
      <c r="M61" s="18"/>
    </row>
    <row r="62" spans="1:11" ht="13.5" customHeight="1">
      <c r="A62" s="18"/>
      <c r="B62" s="37"/>
      <c r="C62" s="64" t="s">
        <v>24</v>
      </c>
      <c r="D62" s="64"/>
      <c r="E62" s="64"/>
      <c r="F62" s="64"/>
      <c r="G62" s="64"/>
      <c r="H62" s="64"/>
      <c r="I62" s="64"/>
      <c r="J62" s="64"/>
      <c r="K62" s="64"/>
    </row>
    <row r="63" spans="1:11" ht="13.5" customHeight="1">
      <c r="A63" s="18"/>
      <c r="B63" s="37"/>
      <c r="C63" s="64" t="s">
        <v>25</v>
      </c>
      <c r="D63" s="64"/>
      <c r="E63" s="64"/>
      <c r="F63" s="64"/>
      <c r="G63" s="64"/>
      <c r="H63" s="64"/>
      <c r="I63" s="64"/>
      <c r="J63" s="64"/>
      <c r="K63" s="64"/>
    </row>
    <row r="64" spans="1:11" ht="13.5" customHeight="1">
      <c r="A64" s="18"/>
      <c r="B64" s="37"/>
      <c r="C64" s="18"/>
      <c r="D64" s="18"/>
      <c r="E64" s="18"/>
      <c r="F64" s="37"/>
      <c r="G64" s="37"/>
      <c r="H64" s="37"/>
      <c r="I64" s="25"/>
      <c r="J64" s="25"/>
      <c r="K64" s="37"/>
    </row>
    <row r="65" spans="1:11" ht="13.5" customHeight="1">
      <c r="A65" s="18"/>
      <c r="B65" s="37"/>
      <c r="C65" s="18"/>
      <c r="D65" s="18"/>
      <c r="E65" s="18"/>
      <c r="F65" s="37"/>
      <c r="G65" s="37"/>
      <c r="H65" s="37"/>
      <c r="I65" s="25"/>
      <c r="J65" s="25"/>
      <c r="K65" s="37"/>
    </row>
    <row r="66" spans="1:11" ht="13.5" customHeight="1">
      <c r="A66" s="18"/>
      <c r="B66" s="37"/>
      <c r="C66" s="18"/>
      <c r="D66" s="18"/>
      <c r="E66" s="18"/>
      <c r="F66" s="52"/>
      <c r="G66" s="52"/>
      <c r="H66" s="52"/>
      <c r="I66" s="25"/>
      <c r="J66" s="25"/>
      <c r="K66" s="52"/>
    </row>
    <row r="67" ht="12.75">
      <c r="N67" s="1" t="s">
        <v>12</v>
      </c>
    </row>
    <row r="69" ht="12.75">
      <c r="R69" s="1" t="s">
        <v>12</v>
      </c>
    </row>
  </sheetData>
  <sheetProtection/>
  <mergeCells count="8">
    <mergeCell ref="A9:C9"/>
    <mergeCell ref="C62:K62"/>
    <mergeCell ref="C63:K63"/>
    <mergeCell ref="L16:L20"/>
    <mergeCell ref="L25:L29"/>
    <mergeCell ref="L43:L47"/>
    <mergeCell ref="L34:L38"/>
    <mergeCell ref="L52:L56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2010-10-31T21:19:16Z</cp:lastPrinted>
  <dcterms:created xsi:type="dcterms:W3CDTF">2000-08-03T20:00:07Z</dcterms:created>
  <dcterms:modified xsi:type="dcterms:W3CDTF">2015-03-21T10:24:40Z</dcterms:modified>
  <cp:category/>
  <cp:version/>
  <cp:contentType/>
  <cp:contentStatus/>
</cp:coreProperties>
</file>