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<sst xmlns="http://schemas.openxmlformats.org/spreadsheetml/2006/main" count="75" uniqueCount="27">
  <si>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</si>
  <si>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</si>
  <si>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</si>
  <si>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</si>
  <si>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</si>
  <si>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</si>
  <si>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</si>
  <si>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</si>
  <si>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</si>
  <si>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</si>
  <si>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</si>
  <si>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</si>
  <si>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</si>
  <si>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</si>
  <si>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</si>
  <si>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</si>
  <si>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 08/02/2015                                                    </t>
  </si>
  <si>
    <t>Club:  BC Sleepbootje</t>
  </si>
  <si>
    <t>ROSIER Peter</t>
  </si>
  <si>
    <t>BC Sleepbootje</t>
  </si>
  <si>
    <t>VAN GOETHEM Benny</t>
  </si>
  <si>
    <t>BC De Witte Molen</t>
  </si>
  <si>
    <t>VAN MEIRVENNE Nestor</t>
  </si>
  <si>
    <t>Kon. BC De Gildevrienden</t>
  </si>
  <si>
    <t>VAN MELE Franky</t>
  </si>
  <si>
    <r>
      <rPr>
        <b/>
        <sz val="10"/>
        <rFont val="Arial"/>
        <family val="2"/>
      </rPr>
      <t>ROSIER Peter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</si>
  <si>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plaatsvind op 14 / 15 maart in district </t>
    </r>
    <r>
      <rPr>
        <b/>
        <sz val="10"/>
        <rFont val="Arial"/>
        <family val="2"/>
      </rPr>
      <t>DENDER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</si>
</sst>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08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0" fillId="33" borderId="11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/>
    </xf>
    <xf numFmtId="15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6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2" fontId="0" fillId="33" borderId="15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2" fontId="7" fillId="33" borderId="18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4" xfId="0" applyFont="1" applyFill="1" applyBorder="1" applyAlignment="1" quotePrefix="1">
      <alignment/>
    </xf>
    <xf numFmtId="2" fontId="7" fillId="33" borderId="17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9" fillId="33" borderId="14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2" fontId="7" fillId="34" borderId="16" xfId="0" applyNumberFormat="1" applyFont="1" applyFill="1" applyBorder="1" applyAlignment="1">
      <alignment horizontal="center"/>
    </xf>
    <xf numFmtId="2" fontId="7" fillId="34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SheetLayoutView="100" zoomScalePageLayoutView="0" workbookViewId="0" topLeftCell="A1">
      <selection activeCell="L63" sqref="A1:L63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spans="1:12" ht="12.75" customHeight="1">
      <c r="A1" s="9"/>
      <c r="B1" s="10"/>
      <c r="C1" s="9"/>
      <c r="D1" s="9"/>
      <c r="E1" s="9"/>
      <c r="F1" s="9"/>
      <c r="G1" s="9"/>
      <c r="H1" s="9"/>
      <c r="I1" s="11"/>
      <c r="J1" s="11"/>
      <c r="K1" s="9"/>
      <c r="L1" s="9"/>
    </row>
    <row r="2" spans="1:12" ht="12.75" customHeight="1">
      <c r="A2" s="9"/>
      <c r="B2" s="10"/>
      <c r="C2" s="9"/>
      <c r="D2" s="9"/>
      <c r="E2" s="9"/>
      <c r="F2" s="9"/>
      <c r="G2" s="9"/>
      <c r="H2" s="9"/>
      <c r="I2" s="11"/>
      <c r="J2" s="11"/>
      <c r="K2" s="9"/>
      <c r="L2" s="9"/>
    </row>
    <row r="3" spans="1:12" ht="12.75" customHeight="1">
      <c r="A3" s="9"/>
      <c r="B3" s="10"/>
      <c r="C3" s="9"/>
      <c r="D3" s="9"/>
      <c r="E3" s="9"/>
      <c r="F3" s="9"/>
      <c r="G3" s="9"/>
      <c r="H3" s="9"/>
      <c r="I3" s="11"/>
      <c r="J3" s="11"/>
      <c r="K3" s="9"/>
      <c r="L3" s="9"/>
    </row>
    <row r="4" spans="1:12" ht="12.75" customHeight="1">
      <c r="A4" s="9"/>
      <c r="B4" s="10"/>
      <c r="C4" s="9"/>
      <c r="D4" s="9"/>
      <c r="E4" s="9"/>
      <c r="F4" s="9"/>
      <c r="G4" s="9"/>
      <c r="H4" s="9"/>
      <c r="I4" s="11"/>
      <c r="J4" s="11"/>
      <c r="K4" s="9"/>
      <c r="L4" s="9"/>
    </row>
    <row r="5" spans="1:12" ht="12.75" customHeight="1">
      <c r="A5" s="9"/>
      <c r="B5" s="10"/>
      <c r="C5" s="9"/>
      <c r="D5" s="9"/>
      <c r="E5" s="9"/>
      <c r="F5" s="9"/>
      <c r="G5" s="9"/>
      <c r="H5" s="9"/>
      <c r="I5" s="11"/>
      <c r="J5" s="11"/>
      <c r="K5" s="9"/>
      <c r="L5" s="9"/>
    </row>
    <row r="6" spans="1:12" ht="12.75" customHeight="1">
      <c r="A6" s="9"/>
      <c r="B6" s="10"/>
      <c r="C6" s="9"/>
      <c r="D6" s="9"/>
      <c r="E6" s="9"/>
      <c r="F6" s="9"/>
      <c r="G6" s="9"/>
      <c r="H6" s="9"/>
      <c r="I6" s="11"/>
      <c r="J6" s="11"/>
      <c r="K6" s="9"/>
      <c r="L6" s="9"/>
    </row>
    <row r="7" spans="1:12" ht="12.75" customHeight="1">
      <c r="A7" s="9"/>
      <c r="B7" s="10"/>
      <c r="C7" s="9"/>
      <c r="D7" s="9"/>
      <c r="E7" s="9"/>
      <c r="F7" s="9"/>
      <c r="G7" s="9"/>
      <c r="H7" s="9"/>
      <c r="I7" s="11"/>
      <c r="J7" s="11"/>
      <c r="K7" s="9"/>
      <c r="L7" s="9"/>
    </row>
    <row r="8" spans="1:12" ht="15.75" customHeight="1">
      <c r="A8" s="9"/>
      <c r="B8" s="10"/>
      <c r="C8" s="9"/>
      <c r="D8" s="9"/>
      <c r="E8" s="9"/>
      <c r="F8" s="9"/>
      <c r="G8" s="9"/>
      <c r="H8" s="9"/>
      <c r="I8" s="11"/>
      <c r="J8" s="11"/>
      <c r="K8" s="9"/>
      <c r="L8" s="9"/>
    </row>
    <row r="9" spans="1:12" ht="15" customHeight="1">
      <c r="A9" s="12" t="s">
        <v>10</v>
      </c>
      <c r="B9" s="13"/>
      <c r="C9" s="13"/>
      <c r="D9" s="14">
        <v>40</v>
      </c>
      <c r="E9" s="15"/>
      <c r="F9" s="16" t="s">
        <v>15</v>
      </c>
      <c r="G9" s="17"/>
      <c r="H9" s="18">
        <v>2</v>
      </c>
      <c r="I9" s="19"/>
      <c r="J9" s="19" t="s">
        <v>11</v>
      </c>
      <c r="K9" s="20">
        <v>2.86</v>
      </c>
      <c r="L9" s="21"/>
    </row>
    <row r="10" spans="1:14" ht="7.5" customHeight="1">
      <c r="A10" s="22"/>
      <c r="B10" s="22"/>
      <c r="C10" s="22"/>
      <c r="D10" s="22"/>
      <c r="E10" s="22"/>
      <c r="F10" s="22"/>
      <c r="G10" s="22"/>
      <c r="H10" s="22"/>
      <c r="I10" s="23"/>
      <c r="J10" s="23"/>
      <c r="K10" s="22"/>
      <c r="L10" s="22"/>
      <c r="M10" s="4"/>
      <c r="N10" s="4"/>
    </row>
    <row r="11" spans="1:14" ht="12.75" customHeight="1">
      <c r="A11" s="24" t="s">
        <v>16</v>
      </c>
      <c r="B11" s="25"/>
      <c r="C11" s="9"/>
      <c r="D11" s="26"/>
      <c r="E11" s="27"/>
      <c r="F11" s="27" t="s">
        <v>17</v>
      </c>
      <c r="G11" s="27"/>
      <c r="H11" s="27"/>
      <c r="I11" s="28"/>
      <c r="J11" s="28"/>
      <c r="K11" s="24"/>
      <c r="L11" s="29" t="s">
        <v>13</v>
      </c>
      <c r="N11" s="2"/>
    </row>
    <row r="12" spans="1:14" ht="7.5" customHeight="1" thickBot="1">
      <c r="A12" s="30"/>
      <c r="B12" s="31"/>
      <c r="C12" s="32"/>
      <c r="D12" s="33"/>
      <c r="E12" s="32"/>
      <c r="F12" s="32"/>
      <c r="G12" s="34"/>
      <c r="H12" s="32"/>
      <c r="I12" s="35"/>
      <c r="J12" s="35"/>
      <c r="K12" s="32"/>
      <c r="L12" s="32"/>
      <c r="M12" s="5"/>
      <c r="N12" s="5"/>
    </row>
    <row r="13" spans="1:16" s="5" customFormat="1" ht="12.75" customHeight="1">
      <c r="A13" s="37" t="s">
        <v>0</v>
      </c>
      <c r="B13" s="38" t="s">
        <v>18</v>
      </c>
      <c r="C13" s="37"/>
      <c r="D13" s="37"/>
      <c r="E13" s="38"/>
      <c r="F13" s="39" t="s">
        <v>1</v>
      </c>
      <c r="G13" s="38" t="s">
        <v>19</v>
      </c>
      <c r="H13" s="40"/>
      <c r="I13" s="41"/>
      <c r="J13" s="41"/>
      <c r="K13" s="42" t="s">
        <v>2</v>
      </c>
      <c r="L13" s="38">
        <v>4854</v>
      </c>
      <c r="P13" s="5" t="s">
        <v>12</v>
      </c>
    </row>
    <row r="14" spans="1:12" ht="7.5" customHeight="1">
      <c r="A14" s="9"/>
      <c r="B14" s="10"/>
      <c r="C14" s="9"/>
      <c r="D14" s="9"/>
      <c r="E14" s="9"/>
      <c r="F14" s="9"/>
      <c r="G14" s="9"/>
      <c r="H14" s="9"/>
      <c r="I14" s="43"/>
      <c r="J14" s="43"/>
      <c r="K14" s="9"/>
      <c r="L14" s="9"/>
    </row>
    <row r="15" spans="1:16" ht="12.75">
      <c r="A15" s="9"/>
      <c r="B15" s="10"/>
      <c r="C15" s="40"/>
      <c r="D15" s="9"/>
      <c r="E15" s="9"/>
      <c r="F15" s="74" t="s">
        <v>4</v>
      </c>
      <c r="G15" s="74" t="s">
        <v>5</v>
      </c>
      <c r="H15" s="74" t="s">
        <v>6</v>
      </c>
      <c r="I15" s="75" t="s">
        <v>7</v>
      </c>
      <c r="J15" s="75" t="s">
        <v>14</v>
      </c>
      <c r="K15" s="74" t="s">
        <v>8</v>
      </c>
      <c r="L15" s="74" t="s">
        <v>9</v>
      </c>
      <c r="P15" s="1" t="s">
        <v>12</v>
      </c>
    </row>
    <row r="16" spans="1:12" ht="12.75" customHeight="1">
      <c r="A16" s="9"/>
      <c r="B16" s="46">
        <v>1</v>
      </c>
      <c r="C16" s="47" t="str">
        <f>B22</f>
        <v>VAN GOETHEM Benny</v>
      </c>
      <c r="D16" s="15"/>
      <c r="E16" s="48" t="str">
        <f>IF(I16&lt;H9,"OG",IF(I16&gt;=K9,"PROM","MG"))</f>
        <v>OG</v>
      </c>
      <c r="F16" s="49">
        <v>0</v>
      </c>
      <c r="G16" s="46">
        <v>38</v>
      </c>
      <c r="H16" s="46">
        <v>20</v>
      </c>
      <c r="I16" s="50">
        <f>ROUNDDOWN(G16/H16,2)</f>
        <v>1.9</v>
      </c>
      <c r="J16" s="51">
        <f>TRUNC(I16*7/8,2)</f>
        <v>1.66</v>
      </c>
      <c r="K16" s="52">
        <v>7</v>
      </c>
      <c r="L16" s="53">
        <v>1</v>
      </c>
    </row>
    <row r="17" spans="1:12" ht="12.75" customHeight="1">
      <c r="A17" s="9"/>
      <c r="B17" s="46">
        <v>2</v>
      </c>
      <c r="C17" s="40" t="str">
        <f>B31</f>
        <v>VAN MEIRVENNE Nestor</v>
      </c>
      <c r="D17" s="40"/>
      <c r="E17" s="48" t="str">
        <f>IF(I17&lt;H9,"OG",IF(I17&gt;=K9,"PROM","MG"))</f>
        <v>PROM</v>
      </c>
      <c r="F17" s="49">
        <v>2</v>
      </c>
      <c r="G17" s="46">
        <v>40</v>
      </c>
      <c r="H17" s="46">
        <v>13</v>
      </c>
      <c r="I17" s="50">
        <f>ROUNDDOWN(G17/H17,2)</f>
        <v>3.07</v>
      </c>
      <c r="J17" s="51">
        <f>TRUNC(I17*7/8,2)</f>
        <v>2.68</v>
      </c>
      <c r="K17" s="52">
        <v>12</v>
      </c>
      <c r="L17" s="54"/>
    </row>
    <row r="18" spans="1:12" ht="12.75" customHeight="1">
      <c r="A18" s="9"/>
      <c r="B18" s="46">
        <v>3</v>
      </c>
      <c r="C18" s="40" t="str">
        <f>B40</f>
        <v>VAN MELE Franky</v>
      </c>
      <c r="D18" s="40"/>
      <c r="E18" s="48" t="str">
        <f>IF(I18&lt;H9,"OG",IF(I18&gt;=K9,"PROM","MG"))</f>
        <v>PROM</v>
      </c>
      <c r="F18" s="49">
        <v>2</v>
      </c>
      <c r="G18" s="46">
        <v>40</v>
      </c>
      <c r="H18" s="46">
        <v>11</v>
      </c>
      <c r="I18" s="50">
        <f>ROUNDDOWN(G18/H18,2)</f>
        <v>3.63</v>
      </c>
      <c r="J18" s="51">
        <f>TRUNC(I18*7/8,2)</f>
        <v>3.17</v>
      </c>
      <c r="K18" s="52">
        <v>13</v>
      </c>
      <c r="L18" s="54"/>
    </row>
    <row r="19" spans="1:12" ht="12.75" customHeight="1" hidden="1">
      <c r="A19" s="9"/>
      <c r="B19" s="55">
        <v>4</v>
      </c>
      <c r="C19" s="47"/>
      <c r="D19" s="15"/>
      <c r="E19" s="48" t="e">
        <f>IF(I19&lt;H9,"OG",IF(I19&gt;=K9,"PROM","MG"))</f>
        <v>#DIV/0!</v>
      </c>
      <c r="F19" s="46"/>
      <c r="G19" s="46"/>
      <c r="H19" s="46"/>
      <c r="I19" s="50" t="e">
        <f>ROUNDDOWN(G19/H19,2)</f>
        <v>#DIV/0!</v>
      </c>
      <c r="J19" s="51" t="e">
        <f>TRUNC(I19*7/8,2)</f>
        <v>#DIV/0!</v>
      </c>
      <c r="K19" s="46"/>
      <c r="L19" s="54"/>
    </row>
    <row r="20" spans="1:13" ht="12.75" customHeight="1">
      <c r="A20" s="36"/>
      <c r="B20" s="56"/>
      <c r="C20" s="36" t="str">
        <f>IF(I20&lt;H9,"OG",IF(I20&gt;=K9,"PROM","MG"))</f>
        <v>MG</v>
      </c>
      <c r="D20" s="57"/>
      <c r="E20" s="58" t="s">
        <v>3</v>
      </c>
      <c r="F20" s="44">
        <f>SUM(F16:F19)</f>
        <v>4</v>
      </c>
      <c r="G20" s="44">
        <f>G16+G17+G18+G19</f>
        <v>118</v>
      </c>
      <c r="H20" s="44">
        <f>H16+H17+H18+H19</f>
        <v>44</v>
      </c>
      <c r="I20" s="45">
        <f>ROUNDDOWN(G20/H20,2)</f>
        <v>2.68</v>
      </c>
      <c r="J20" s="59">
        <f>TRUNC(I20*7/8,2)</f>
        <v>2.34</v>
      </c>
      <c r="K20" s="44">
        <f>MAX(K16:K19)</f>
        <v>13</v>
      </c>
      <c r="L20" s="60"/>
      <c r="M20" s="3"/>
    </row>
    <row r="21" spans="1:13" ht="7.5" customHeight="1" thickBot="1">
      <c r="A21" s="32"/>
      <c r="B21" s="61"/>
      <c r="C21" s="32"/>
      <c r="D21" s="32"/>
      <c r="E21" s="32"/>
      <c r="F21" s="32"/>
      <c r="G21" s="32"/>
      <c r="H21" s="32"/>
      <c r="I21" s="35"/>
      <c r="J21" s="35"/>
      <c r="K21" s="32"/>
      <c r="L21" s="32"/>
      <c r="M21" s="5"/>
    </row>
    <row r="22" spans="1:12" ht="12.75" customHeight="1">
      <c r="A22" s="37" t="s">
        <v>0</v>
      </c>
      <c r="B22" s="38" t="s">
        <v>20</v>
      </c>
      <c r="C22" s="37"/>
      <c r="D22" s="37"/>
      <c r="E22" s="37"/>
      <c r="F22" s="39" t="s">
        <v>1</v>
      </c>
      <c r="G22" s="62" t="s">
        <v>21</v>
      </c>
      <c r="H22" s="40"/>
      <c r="I22" s="41"/>
      <c r="J22" s="41"/>
      <c r="K22" s="42" t="s">
        <v>2</v>
      </c>
      <c r="L22" s="63">
        <v>5727</v>
      </c>
    </row>
    <row r="23" spans="1:12" ht="7.5" customHeight="1">
      <c r="A23" s="9"/>
      <c r="B23" s="10"/>
      <c r="C23" s="9"/>
      <c r="D23" s="9"/>
      <c r="E23" s="9"/>
      <c r="F23" s="9"/>
      <c r="G23" s="9"/>
      <c r="H23" s="9"/>
      <c r="I23" s="41"/>
      <c r="J23" s="43"/>
      <c r="K23" s="9"/>
      <c r="L23" s="9"/>
    </row>
    <row r="24" spans="1:12" ht="12.75" customHeight="1">
      <c r="A24" s="9"/>
      <c r="B24" s="10"/>
      <c r="C24" s="40"/>
      <c r="D24" s="9"/>
      <c r="E24" s="9"/>
      <c r="F24" s="74" t="s">
        <v>4</v>
      </c>
      <c r="G24" s="74" t="s">
        <v>5</v>
      </c>
      <c r="H24" s="74" t="s">
        <v>6</v>
      </c>
      <c r="I24" s="76" t="s">
        <v>7</v>
      </c>
      <c r="J24" s="75" t="s">
        <v>14</v>
      </c>
      <c r="K24" s="74" t="s">
        <v>8</v>
      </c>
      <c r="L24" s="74" t="s">
        <v>9</v>
      </c>
    </row>
    <row r="25" spans="1:12" ht="12.75" customHeight="1">
      <c r="A25" s="9"/>
      <c r="B25" s="46">
        <v>1</v>
      </c>
      <c r="C25" s="47" t="str">
        <f>B13</f>
        <v>ROSIER Peter</v>
      </c>
      <c r="D25" s="15"/>
      <c r="E25" s="48" t="str">
        <f>IF(I25&lt;H9,"OG",IF(I25&gt;=K9,"PROM","MG"))</f>
        <v>MG</v>
      </c>
      <c r="F25" s="46">
        <v>2</v>
      </c>
      <c r="G25" s="46">
        <v>40</v>
      </c>
      <c r="H25" s="46">
        <v>20</v>
      </c>
      <c r="I25" s="50">
        <f>ROUNDDOWN(G25/H25,2)</f>
        <v>2</v>
      </c>
      <c r="J25" s="51">
        <f>TRUNC(I25*7/8,2)</f>
        <v>1.75</v>
      </c>
      <c r="K25" s="46">
        <v>10</v>
      </c>
      <c r="L25" s="53">
        <v>2</v>
      </c>
    </row>
    <row r="26" spans="1:12" ht="12.75" customHeight="1">
      <c r="A26" s="9"/>
      <c r="B26" s="46">
        <v>2</v>
      </c>
      <c r="C26" s="47" t="str">
        <f>B40</f>
        <v>VAN MELE Franky</v>
      </c>
      <c r="D26" s="15"/>
      <c r="E26" s="48" t="str">
        <f>IF(I26&lt;H9,"OG",IF(I26&gt;=K9,"PROM","MG"))</f>
        <v>OG</v>
      </c>
      <c r="F26" s="46">
        <v>2</v>
      </c>
      <c r="G26" s="46">
        <v>40</v>
      </c>
      <c r="H26" s="46">
        <v>22</v>
      </c>
      <c r="I26" s="50">
        <f>ROUNDDOWN(G26/H26,2)</f>
        <v>1.81</v>
      </c>
      <c r="J26" s="51">
        <f>TRUNC(I26*7/8,2)</f>
        <v>1.58</v>
      </c>
      <c r="K26" s="46">
        <v>7</v>
      </c>
      <c r="L26" s="54"/>
    </row>
    <row r="27" spans="1:12" ht="12.75" customHeight="1">
      <c r="A27" s="9"/>
      <c r="B27" s="46">
        <v>3</v>
      </c>
      <c r="C27" s="47" t="str">
        <f>B31</f>
        <v>VAN MEIRVENNE Nestor</v>
      </c>
      <c r="D27" s="15"/>
      <c r="E27" s="48" t="str">
        <f>IF(I27&lt;H9,"OG",IF(I27&gt;=K9,"PROM","MG"))</f>
        <v>OG</v>
      </c>
      <c r="F27" s="46">
        <v>2</v>
      </c>
      <c r="G27" s="46">
        <v>40</v>
      </c>
      <c r="H27" s="46">
        <v>24</v>
      </c>
      <c r="I27" s="50">
        <f>ROUNDDOWN(G27/H27,2)</f>
        <v>1.66</v>
      </c>
      <c r="J27" s="51">
        <f>TRUNC(I27*7/8,2)</f>
        <v>1.45</v>
      </c>
      <c r="K27" s="46">
        <v>11</v>
      </c>
      <c r="L27" s="54"/>
    </row>
    <row r="28" spans="1:12" ht="12.75" customHeight="1" hidden="1">
      <c r="A28" s="9"/>
      <c r="B28" s="55">
        <v>4</v>
      </c>
      <c r="C28" s="47"/>
      <c r="D28" s="15"/>
      <c r="E28" s="65" t="e">
        <f>IF(I28&lt;H9,"OG",IF(I28&gt;=K9,"PROM","MG"))</f>
        <v>#DIV/0!</v>
      </c>
      <c r="F28" s="46"/>
      <c r="G28" s="46"/>
      <c r="H28" s="46"/>
      <c r="I28" s="50" t="e">
        <f>ROUNDDOWN(G28/H28,2)</f>
        <v>#DIV/0!</v>
      </c>
      <c r="J28" s="51" t="e">
        <f>TRUNC(I28*7/8,2)</f>
        <v>#DIV/0!</v>
      </c>
      <c r="K28" s="46"/>
      <c r="L28" s="54"/>
    </row>
    <row r="29" spans="1:14" ht="12.75" customHeight="1">
      <c r="A29" s="36"/>
      <c r="B29" s="56"/>
      <c r="C29" s="36" t="str">
        <f>IF(I29&lt;H9,"OG",IF(I29&gt;=K9,"PROM","MG"))</f>
        <v>OG</v>
      </c>
      <c r="D29" s="57"/>
      <c r="E29" s="58" t="s">
        <v>3</v>
      </c>
      <c r="F29" s="44">
        <f>SUM(F25:F28)</f>
        <v>6</v>
      </c>
      <c r="G29" s="44">
        <f>G25+G26+G27+G28</f>
        <v>120</v>
      </c>
      <c r="H29" s="44">
        <f>H25+H26+H27+H28</f>
        <v>66</v>
      </c>
      <c r="I29" s="45">
        <f>ROUNDDOWN(G29/H29,2)</f>
        <v>1.81</v>
      </c>
      <c r="J29" s="59">
        <f>TRUNC(I29*7/8,2)</f>
        <v>1.58</v>
      </c>
      <c r="K29" s="44">
        <f>MAX(K25:K28)</f>
        <v>11</v>
      </c>
      <c r="L29" s="60"/>
      <c r="N29" s="5"/>
    </row>
    <row r="30" spans="1:15" ht="7.5" customHeight="1" thickBot="1">
      <c r="A30" s="32"/>
      <c r="B30" s="61"/>
      <c r="C30" s="32"/>
      <c r="D30" s="32"/>
      <c r="E30" s="32"/>
      <c r="F30" s="32"/>
      <c r="G30" s="32"/>
      <c r="H30" s="32"/>
      <c r="I30" s="35"/>
      <c r="J30" s="35"/>
      <c r="K30" s="32"/>
      <c r="L30" s="32"/>
      <c r="M30" s="5"/>
      <c r="O30" s="5"/>
    </row>
    <row r="31" spans="1:12" ht="12.75" customHeight="1">
      <c r="A31" s="66" t="s">
        <v>0</v>
      </c>
      <c r="B31" s="38" t="s">
        <v>22</v>
      </c>
      <c r="C31" s="38"/>
      <c r="D31" s="38"/>
      <c r="E31" s="38"/>
      <c r="F31" s="39" t="s">
        <v>1</v>
      </c>
      <c r="G31" s="38" t="s">
        <v>23</v>
      </c>
      <c r="H31" s="40"/>
      <c r="I31" s="41"/>
      <c r="J31" s="41"/>
      <c r="K31" s="42" t="s">
        <v>2</v>
      </c>
      <c r="L31" s="38">
        <v>8870</v>
      </c>
    </row>
    <row r="32" spans="1:12" ht="7.5" customHeight="1">
      <c r="A32" s="9"/>
      <c r="B32" s="10"/>
      <c r="C32" s="9"/>
      <c r="D32" s="9"/>
      <c r="E32" s="9"/>
      <c r="F32" s="9"/>
      <c r="G32" s="9"/>
      <c r="H32" s="9"/>
      <c r="I32" s="11"/>
      <c r="J32" s="11"/>
      <c r="K32" s="9"/>
      <c r="L32" s="9"/>
    </row>
    <row r="33" spans="1:12" ht="12.75" customHeight="1">
      <c r="A33" s="9"/>
      <c r="B33" s="10"/>
      <c r="C33" s="40"/>
      <c r="D33" s="9"/>
      <c r="E33" s="9"/>
      <c r="F33" s="74" t="s">
        <v>4</v>
      </c>
      <c r="G33" s="74" t="s">
        <v>5</v>
      </c>
      <c r="H33" s="74" t="s">
        <v>6</v>
      </c>
      <c r="I33" s="75" t="s">
        <v>7</v>
      </c>
      <c r="J33" s="75" t="s">
        <v>14</v>
      </c>
      <c r="K33" s="74" t="s">
        <v>8</v>
      </c>
      <c r="L33" s="74" t="s">
        <v>9</v>
      </c>
    </row>
    <row r="34" spans="1:15" ht="12.75" customHeight="1">
      <c r="A34" s="9"/>
      <c r="B34" s="46">
        <v>1</v>
      </c>
      <c r="C34" s="47" t="str">
        <f>B40</f>
        <v>VAN MELE Franky</v>
      </c>
      <c r="D34" s="15"/>
      <c r="E34" s="48" t="str">
        <f>IF(I34&lt;H9,"OG",IF(I34&gt;=K9,"PROM","MG"))</f>
        <v>OG</v>
      </c>
      <c r="F34" s="46">
        <v>2</v>
      </c>
      <c r="G34" s="46">
        <v>40</v>
      </c>
      <c r="H34" s="46">
        <v>28</v>
      </c>
      <c r="I34" s="50">
        <f>ROUNDDOWN(G34/H34,2)</f>
        <v>1.42</v>
      </c>
      <c r="J34" s="51">
        <f>TRUNC(I34*7/8,2)</f>
        <v>1.24</v>
      </c>
      <c r="K34" s="46">
        <v>12</v>
      </c>
      <c r="L34" s="53">
        <v>3</v>
      </c>
      <c r="O34" s="5"/>
    </row>
    <row r="35" spans="1:12" ht="12.75" customHeight="1">
      <c r="A35" s="9"/>
      <c r="B35" s="46">
        <v>2</v>
      </c>
      <c r="C35" s="47" t="str">
        <f>B13</f>
        <v>ROSIER Peter</v>
      </c>
      <c r="D35" s="15"/>
      <c r="E35" s="48" t="str">
        <f>IF(I35&lt;H9,"OG",IF(I35&gt;=K9,"PROM","MG"))</f>
        <v>OG</v>
      </c>
      <c r="F35" s="46">
        <v>0</v>
      </c>
      <c r="G35" s="46">
        <v>10</v>
      </c>
      <c r="H35" s="46">
        <v>13</v>
      </c>
      <c r="I35" s="50">
        <f>ROUNDDOWN(G35/H35,2)</f>
        <v>0.76</v>
      </c>
      <c r="J35" s="51">
        <f>TRUNC(I35*7/8,2)</f>
        <v>0.66</v>
      </c>
      <c r="K35" s="46">
        <v>7</v>
      </c>
      <c r="L35" s="54"/>
    </row>
    <row r="36" spans="1:12" ht="12.75" customHeight="1">
      <c r="A36" s="9"/>
      <c r="B36" s="46">
        <v>3</v>
      </c>
      <c r="C36" s="47" t="str">
        <f>B40</f>
        <v>VAN MELE Franky</v>
      </c>
      <c r="D36" s="15"/>
      <c r="E36" s="48" t="str">
        <f>IF(I36&lt;H9,"OG",IF(I36&gt;=K9,"PROM","MG"))</f>
        <v>OG</v>
      </c>
      <c r="F36" s="46">
        <v>0</v>
      </c>
      <c r="G36" s="46">
        <v>31</v>
      </c>
      <c r="H36" s="46">
        <v>24</v>
      </c>
      <c r="I36" s="50">
        <f>ROUNDDOWN(G36/H36,2)</f>
        <v>1.29</v>
      </c>
      <c r="J36" s="51">
        <f>TRUNC(I36*7/8,2)</f>
        <v>1.12</v>
      </c>
      <c r="K36" s="46">
        <v>6</v>
      </c>
      <c r="L36" s="54"/>
    </row>
    <row r="37" spans="1:12" ht="12.75" customHeight="1" hidden="1">
      <c r="A37" s="9"/>
      <c r="B37" s="46">
        <v>4</v>
      </c>
      <c r="C37" s="47"/>
      <c r="D37" s="15"/>
      <c r="E37" s="48" t="e">
        <f>IF(I37&lt;H9,"OG",IF(I37&gt;=K9,"PROM","MG"))</f>
        <v>#DIV/0!</v>
      </c>
      <c r="F37" s="46"/>
      <c r="G37" s="46"/>
      <c r="H37" s="46"/>
      <c r="I37" s="50" t="e">
        <f>ROUNDDOWN(G37/H37,2)</f>
        <v>#DIV/0!</v>
      </c>
      <c r="J37" s="51" t="e">
        <f>TRUNC(I37*7/8,2)</f>
        <v>#DIV/0!</v>
      </c>
      <c r="K37" s="46"/>
      <c r="L37" s="54"/>
    </row>
    <row r="38" spans="1:13" ht="12.75" customHeight="1">
      <c r="A38" s="36"/>
      <c r="B38" s="56"/>
      <c r="C38" s="36" t="str">
        <f>IF(I38&lt;H9,"OG",IF(I38&gt;=K9,"PROM","MG"))</f>
        <v>OG</v>
      </c>
      <c r="D38" s="57"/>
      <c r="E38" s="58" t="s">
        <v>3</v>
      </c>
      <c r="F38" s="44">
        <f>SUM(F34:F37)</f>
        <v>2</v>
      </c>
      <c r="G38" s="44">
        <f>G34+G35+G36+G37</f>
        <v>81</v>
      </c>
      <c r="H38" s="44">
        <f>H34+H35+H36+H37</f>
        <v>65</v>
      </c>
      <c r="I38" s="45">
        <f>ROUNDDOWN(G38/H38,2)</f>
        <v>1.24</v>
      </c>
      <c r="J38" s="59">
        <f>TRUNC(I38*7/8,2)</f>
        <v>1.08</v>
      </c>
      <c r="K38" s="44">
        <f>MAX(K34:K37)</f>
        <v>12</v>
      </c>
      <c r="L38" s="60"/>
      <c r="M38" s="3"/>
    </row>
    <row r="39" spans="1:13" ht="7.5" customHeight="1" thickBot="1">
      <c r="A39" s="32"/>
      <c r="B39" s="61"/>
      <c r="C39" s="32"/>
      <c r="D39" s="32"/>
      <c r="E39" s="32"/>
      <c r="F39" s="32"/>
      <c r="G39" s="32"/>
      <c r="H39" s="32"/>
      <c r="I39" s="35"/>
      <c r="J39" s="35"/>
      <c r="K39" s="32"/>
      <c r="L39" s="32"/>
      <c r="M39" s="5"/>
    </row>
    <row r="40" spans="1:12" ht="12.75" customHeight="1">
      <c r="A40" s="37" t="s">
        <v>0</v>
      </c>
      <c r="B40" s="38" t="s">
        <v>24</v>
      </c>
      <c r="C40" s="67"/>
      <c r="D40" s="67"/>
      <c r="E40" s="37"/>
      <c r="F40" s="39" t="s">
        <v>1</v>
      </c>
      <c r="G40" s="62" t="str">
        <f>G31</f>
        <v>Kon. BC De Gildevrienden</v>
      </c>
      <c r="H40" s="40"/>
      <c r="I40" s="41"/>
      <c r="J40" s="41"/>
      <c r="K40" s="42" t="s">
        <v>2</v>
      </c>
      <c r="L40" s="63">
        <v>5229</v>
      </c>
    </row>
    <row r="41" spans="1:12" ht="7.5" customHeight="1">
      <c r="A41" s="9"/>
      <c r="B41" s="10"/>
      <c r="C41" s="9"/>
      <c r="D41" s="9"/>
      <c r="E41" s="9"/>
      <c r="F41" s="9"/>
      <c r="G41" s="9"/>
      <c r="H41" s="9"/>
      <c r="I41" s="41"/>
      <c r="J41" s="43"/>
      <c r="K41" s="9"/>
      <c r="L41" s="9"/>
    </row>
    <row r="42" spans="1:12" ht="12.75" customHeight="1">
      <c r="A42" s="9"/>
      <c r="B42" s="10"/>
      <c r="C42" s="40"/>
      <c r="D42" s="9"/>
      <c r="E42" s="9"/>
      <c r="F42" s="74" t="s">
        <v>4</v>
      </c>
      <c r="G42" s="74" t="s">
        <v>5</v>
      </c>
      <c r="H42" s="74" t="s">
        <v>6</v>
      </c>
      <c r="I42" s="76" t="s">
        <v>7</v>
      </c>
      <c r="J42" s="75" t="s">
        <v>14</v>
      </c>
      <c r="K42" s="74" t="s">
        <v>8</v>
      </c>
      <c r="L42" s="74" t="s">
        <v>9</v>
      </c>
    </row>
    <row r="43" spans="1:12" ht="12.75" customHeight="1">
      <c r="A43" s="9"/>
      <c r="B43" s="46">
        <v>1</v>
      </c>
      <c r="C43" s="47" t="str">
        <f>B31</f>
        <v>VAN MEIRVENNE Nestor</v>
      </c>
      <c r="D43" s="15"/>
      <c r="E43" s="48" t="str">
        <f>IF(I43&lt;H9,"OG",IF(I43&gt;=K9,"PROM","MG"))</f>
        <v>OG</v>
      </c>
      <c r="F43" s="46">
        <v>0</v>
      </c>
      <c r="G43" s="46">
        <v>30</v>
      </c>
      <c r="H43" s="46">
        <v>28</v>
      </c>
      <c r="I43" s="50">
        <f>ROUNDDOWN(G43/H43,2)</f>
        <v>1.07</v>
      </c>
      <c r="J43" s="51">
        <f>TRUNC(I43*7/8,2)</f>
        <v>0.93</v>
      </c>
      <c r="K43" s="46">
        <v>6</v>
      </c>
      <c r="L43" s="53">
        <v>4</v>
      </c>
    </row>
    <row r="44" spans="1:12" ht="12.75" customHeight="1">
      <c r="A44" s="9"/>
      <c r="B44" s="46">
        <v>2</v>
      </c>
      <c r="C44" s="47" t="str">
        <f>B22</f>
        <v>VAN GOETHEM Benny</v>
      </c>
      <c r="D44" s="15"/>
      <c r="E44" s="48" t="str">
        <f>IF(I44&lt;H9,"OG",IF(I44&gt;=K9,"PROM","MG"))</f>
        <v>OG</v>
      </c>
      <c r="F44" s="46">
        <v>0</v>
      </c>
      <c r="G44" s="46">
        <v>34</v>
      </c>
      <c r="H44" s="46">
        <v>22</v>
      </c>
      <c r="I44" s="50">
        <f>ROUNDDOWN(G44/H44,2)</f>
        <v>1.54</v>
      </c>
      <c r="J44" s="51">
        <f>TRUNC(I44*7/8,2)</f>
        <v>1.34</v>
      </c>
      <c r="K44" s="46">
        <v>6</v>
      </c>
      <c r="L44" s="54"/>
    </row>
    <row r="45" spans="1:12" ht="12.75" customHeight="1">
      <c r="A45" s="9"/>
      <c r="B45" s="46">
        <v>3</v>
      </c>
      <c r="C45" s="47" t="str">
        <f>B13</f>
        <v>ROSIER Peter</v>
      </c>
      <c r="D45" s="15"/>
      <c r="E45" s="48" t="str">
        <f>IF(I45&lt;H9,"OG",IF(I45&gt;=K9,"PROM","MG"))</f>
        <v>MG</v>
      </c>
      <c r="F45" s="46">
        <v>0</v>
      </c>
      <c r="G45" s="46">
        <v>22</v>
      </c>
      <c r="H45" s="46">
        <v>11</v>
      </c>
      <c r="I45" s="50">
        <f>ROUNDDOWN(G45/H45,2)</f>
        <v>2</v>
      </c>
      <c r="J45" s="51">
        <f>TRUNC(I45*7/8,2)</f>
        <v>1.75</v>
      </c>
      <c r="K45" s="46">
        <v>5</v>
      </c>
      <c r="L45" s="54"/>
    </row>
    <row r="46" spans="1:12" ht="12.75" customHeight="1" hidden="1">
      <c r="A46" s="9"/>
      <c r="B46" s="55">
        <v>4</v>
      </c>
      <c r="C46" s="47"/>
      <c r="D46" s="15"/>
      <c r="E46" s="48" t="e">
        <f>IF(I46&lt;H9,"OG",IF(I46&gt;=K9,"PROM","MG"))</f>
        <v>#DIV/0!</v>
      </c>
      <c r="F46" s="46"/>
      <c r="G46" s="46"/>
      <c r="H46" s="46"/>
      <c r="I46" s="50" t="e">
        <f>ROUNDDOWN(G46/H46,2)</f>
        <v>#DIV/0!</v>
      </c>
      <c r="J46" s="51" t="e">
        <f>TRUNC(I46*7/8,2)</f>
        <v>#DIV/0!</v>
      </c>
      <c r="K46" s="46"/>
      <c r="L46" s="54"/>
    </row>
    <row r="47" spans="1:17" ht="12.75" customHeight="1">
      <c r="A47" s="36"/>
      <c r="B47" s="56"/>
      <c r="C47" s="36" t="str">
        <f>IF(I47&lt;H9,"OG",IF(I47&gt;=K9,"PROM","MG"))</f>
        <v>OG</v>
      </c>
      <c r="D47" s="57"/>
      <c r="E47" s="58" t="s">
        <v>3</v>
      </c>
      <c r="F47" s="44">
        <f>SUM(F43:F46)</f>
        <v>0</v>
      </c>
      <c r="G47" s="44">
        <f>G43+G44+G45+G46</f>
        <v>86</v>
      </c>
      <c r="H47" s="44">
        <f>H43+H44+H45+H46</f>
        <v>61</v>
      </c>
      <c r="I47" s="45">
        <f>ROUNDDOWN(G47/H47,2)</f>
        <v>1.4</v>
      </c>
      <c r="J47" s="59">
        <f>TRUNC(I47*7/8,2)</f>
        <v>1.22</v>
      </c>
      <c r="K47" s="44">
        <f>MAX(K43:K46)</f>
        <v>6</v>
      </c>
      <c r="L47" s="60"/>
      <c r="M47" s="3"/>
      <c r="Q47" s="1" t="s">
        <v>12</v>
      </c>
    </row>
    <row r="48" spans="1:13" ht="7.5" customHeight="1" thickBot="1">
      <c r="A48" s="32"/>
      <c r="B48" s="61"/>
      <c r="C48" s="32"/>
      <c r="D48" s="32"/>
      <c r="E48" s="32"/>
      <c r="F48" s="32"/>
      <c r="G48" s="32"/>
      <c r="H48" s="32"/>
      <c r="I48" s="35"/>
      <c r="J48" s="68"/>
      <c r="K48" s="69"/>
      <c r="L48" s="32"/>
      <c r="M48" s="5"/>
    </row>
    <row r="49" spans="1:12" ht="12.75" customHeight="1" hidden="1">
      <c r="A49" s="37" t="s">
        <v>0</v>
      </c>
      <c r="B49" s="38"/>
      <c r="C49" s="37"/>
      <c r="D49" s="37"/>
      <c r="E49" s="37"/>
      <c r="F49" s="39" t="s">
        <v>1</v>
      </c>
      <c r="G49" s="62"/>
      <c r="H49" s="40"/>
      <c r="I49" s="41"/>
      <c r="J49" s="41"/>
      <c r="K49" s="42" t="s">
        <v>2</v>
      </c>
      <c r="L49" s="63"/>
    </row>
    <row r="50" spans="1:12" ht="7.5" customHeight="1" hidden="1">
      <c r="A50" s="9"/>
      <c r="B50" s="10"/>
      <c r="C50" s="9"/>
      <c r="D50" s="9"/>
      <c r="E50" s="9"/>
      <c r="F50" s="9"/>
      <c r="G50" s="9"/>
      <c r="H50" s="9"/>
      <c r="I50" s="41"/>
      <c r="J50" s="43"/>
      <c r="K50" s="9"/>
      <c r="L50" s="9"/>
    </row>
    <row r="51" spans="1:12" ht="12.75" customHeight="1" hidden="1">
      <c r="A51" s="9"/>
      <c r="B51" s="10"/>
      <c r="C51" s="40"/>
      <c r="D51" s="9"/>
      <c r="E51" s="9"/>
      <c r="F51" s="44" t="s">
        <v>4</v>
      </c>
      <c r="G51" s="44" t="s">
        <v>5</v>
      </c>
      <c r="H51" s="44" t="s">
        <v>6</v>
      </c>
      <c r="I51" s="64" t="s">
        <v>7</v>
      </c>
      <c r="J51" s="45" t="s">
        <v>14</v>
      </c>
      <c r="K51" s="44" t="s">
        <v>8</v>
      </c>
      <c r="L51" s="44" t="s">
        <v>9</v>
      </c>
    </row>
    <row r="52" spans="1:12" ht="12.75" customHeight="1" hidden="1">
      <c r="A52" s="9"/>
      <c r="B52" s="46">
        <v>1</v>
      </c>
      <c r="C52" s="47"/>
      <c r="D52" s="15"/>
      <c r="E52" s="48" t="e">
        <f>IF(I52&lt;H9,"OG",IF(I52&gt;=K9,"PROM","MG"))</f>
        <v>#DIV/0!</v>
      </c>
      <c r="F52" s="46"/>
      <c r="G52" s="46"/>
      <c r="H52" s="46"/>
      <c r="I52" s="50" t="e">
        <f>ROUNDDOWN(G52/H52,2)</f>
        <v>#DIV/0!</v>
      </c>
      <c r="J52" s="51" t="e">
        <f>TRUNC(I52*7/8,2)</f>
        <v>#DIV/0!</v>
      </c>
      <c r="K52" s="46"/>
      <c r="L52" s="53"/>
    </row>
    <row r="53" spans="1:12" ht="12.75" customHeight="1" hidden="1">
      <c r="A53" s="9"/>
      <c r="B53" s="46">
        <v>2</v>
      </c>
      <c r="C53" s="47"/>
      <c r="D53" s="15"/>
      <c r="E53" s="48" t="e">
        <f>IF(I53&lt;H9,"OG",IF(I53&gt;=K9,"PROM","MG"))</f>
        <v>#DIV/0!</v>
      </c>
      <c r="F53" s="46"/>
      <c r="G53" s="46"/>
      <c r="H53" s="46"/>
      <c r="I53" s="50" t="e">
        <f>ROUNDDOWN(G53/H53,2)</f>
        <v>#DIV/0!</v>
      </c>
      <c r="J53" s="51" t="e">
        <f>TRUNC(I53*7/8,2)</f>
        <v>#DIV/0!</v>
      </c>
      <c r="K53" s="46"/>
      <c r="L53" s="54"/>
    </row>
    <row r="54" spans="1:12" ht="12.75" customHeight="1" hidden="1">
      <c r="A54" s="9"/>
      <c r="B54" s="46">
        <v>3</v>
      </c>
      <c r="C54" s="47"/>
      <c r="D54" s="15"/>
      <c r="E54" s="48" t="e">
        <f>IF(I54&lt;H9,"OG",IF(I54&gt;=K9,"PROM","MG"))</f>
        <v>#DIV/0!</v>
      </c>
      <c r="F54" s="46"/>
      <c r="G54" s="46"/>
      <c r="H54" s="46"/>
      <c r="I54" s="50" t="e">
        <f>ROUNDDOWN(G54/H54,2)</f>
        <v>#DIV/0!</v>
      </c>
      <c r="J54" s="51" t="e">
        <f>TRUNC(I54*7/8,2)</f>
        <v>#DIV/0!</v>
      </c>
      <c r="K54" s="46"/>
      <c r="L54" s="54"/>
    </row>
    <row r="55" spans="1:12" ht="12.75" customHeight="1" hidden="1">
      <c r="A55" s="9"/>
      <c r="B55" s="55">
        <v>4</v>
      </c>
      <c r="C55" s="47"/>
      <c r="D55" s="15"/>
      <c r="E55" s="48" t="e">
        <f>IF(I55&lt;H9,"OG",IF(I55&gt;=K9,"PROM","MG"))</f>
        <v>#DIV/0!</v>
      </c>
      <c r="F55" s="46"/>
      <c r="G55" s="46"/>
      <c r="H55" s="46"/>
      <c r="I55" s="50" t="e">
        <f>ROUNDDOWN(G55/H55,2)</f>
        <v>#DIV/0!</v>
      </c>
      <c r="J55" s="51" t="e">
        <f>TRUNC(I55*7/8,2)</f>
        <v>#DIV/0!</v>
      </c>
      <c r="K55" s="46"/>
      <c r="L55" s="54"/>
    </row>
    <row r="56" spans="1:13" ht="12.75" customHeight="1" hidden="1">
      <c r="A56" s="36"/>
      <c r="B56" s="56"/>
      <c r="C56" s="36" t="e">
        <f>IF(I56&lt;H9,"OG",IF(I56&gt;=K9,"PROM","MG"))</f>
        <v>#DIV/0!</v>
      </c>
      <c r="D56" s="36"/>
      <c r="E56" s="58" t="s">
        <v>3</v>
      </c>
      <c r="F56" s="44">
        <f>SUM(F52:F55)</f>
        <v>0</v>
      </c>
      <c r="G56" s="44">
        <f>G52+G53+G54+G55</f>
        <v>0</v>
      </c>
      <c r="H56" s="44">
        <f>H52+H53+H54+H55</f>
        <v>0</v>
      </c>
      <c r="I56" s="45" t="e">
        <f>ROUNDDOWN(G56/H56,2)</f>
        <v>#DIV/0!</v>
      </c>
      <c r="J56" s="59" t="e">
        <f>TRUNC(I56*7/8,2)</f>
        <v>#DIV/0!</v>
      </c>
      <c r="K56" s="44">
        <f>MAX(K52:K55)</f>
        <v>0</v>
      </c>
      <c r="L56" s="60"/>
      <c r="M56" s="3"/>
    </row>
    <row r="57" spans="1:13" ht="15" customHeight="1" hidden="1">
      <c r="A57" s="36"/>
      <c r="B57" s="56"/>
      <c r="C57" s="36"/>
      <c r="D57" s="36"/>
      <c r="E57" s="36"/>
      <c r="F57" s="36"/>
      <c r="G57" s="36"/>
      <c r="H57" s="36"/>
      <c r="I57" s="43"/>
      <c r="J57" s="43"/>
      <c r="K57" s="36"/>
      <c r="L57" s="36"/>
      <c r="M57" s="5"/>
    </row>
    <row r="58" spans="1:13" ht="15" customHeight="1" hidden="1">
      <c r="A58" s="36"/>
      <c r="B58" s="56"/>
      <c r="C58" s="36"/>
      <c r="D58" s="36"/>
      <c r="E58" s="36"/>
      <c r="F58" s="70"/>
      <c r="G58" s="70"/>
      <c r="H58" s="70"/>
      <c r="I58" s="43"/>
      <c r="J58" s="43"/>
      <c r="K58" s="70"/>
      <c r="L58" s="71"/>
      <c r="M58" s="5"/>
    </row>
    <row r="59" spans="1:13" ht="15" customHeight="1" hidden="1">
      <c r="A59" s="36"/>
      <c r="B59" s="56"/>
      <c r="C59" s="36"/>
      <c r="D59" s="36"/>
      <c r="E59" s="36"/>
      <c r="F59" s="36"/>
      <c r="G59" s="36"/>
      <c r="H59" s="36"/>
      <c r="I59" s="43"/>
      <c r="J59" s="43"/>
      <c r="K59" s="36"/>
      <c r="L59" s="36"/>
      <c r="M59" s="5"/>
    </row>
    <row r="60" spans="1:13" ht="7.5" customHeight="1" hidden="1" thickBot="1">
      <c r="A60" s="32"/>
      <c r="B60" s="61"/>
      <c r="C60" s="32"/>
      <c r="D60" s="32"/>
      <c r="E60" s="32"/>
      <c r="F60" s="32"/>
      <c r="G60" s="32"/>
      <c r="H60" s="32"/>
      <c r="I60" s="35"/>
      <c r="J60" s="35"/>
      <c r="K60" s="69"/>
      <c r="L60" s="32"/>
      <c r="M60" s="5"/>
    </row>
    <row r="61" spans="1:13" ht="15" customHeight="1">
      <c r="A61" s="36"/>
      <c r="B61" s="56"/>
      <c r="C61" s="36"/>
      <c r="D61" s="36"/>
      <c r="E61" s="36"/>
      <c r="F61" s="36"/>
      <c r="G61" s="36"/>
      <c r="H61" s="36"/>
      <c r="I61" s="72"/>
      <c r="J61" s="72"/>
      <c r="K61" s="36"/>
      <c r="L61" s="36"/>
      <c r="M61" s="5"/>
    </row>
    <row r="62" spans="1:12" ht="13.5" customHeight="1">
      <c r="A62" s="36"/>
      <c r="B62" s="56"/>
      <c r="C62" s="73" t="s">
        <v>25</v>
      </c>
      <c r="D62" s="73"/>
      <c r="E62" s="73"/>
      <c r="F62" s="73"/>
      <c r="G62" s="73"/>
      <c r="H62" s="73"/>
      <c r="I62" s="73"/>
      <c r="J62" s="73"/>
      <c r="K62" s="73"/>
      <c r="L62" s="9"/>
    </row>
    <row r="63" spans="1:12" ht="13.5" customHeight="1">
      <c r="A63" s="36"/>
      <c r="B63" s="56"/>
      <c r="C63" s="73" t="s">
        <v>26</v>
      </c>
      <c r="D63" s="73"/>
      <c r="E63" s="73"/>
      <c r="F63" s="73"/>
      <c r="G63" s="73"/>
      <c r="H63" s="73"/>
      <c r="I63" s="73"/>
      <c r="J63" s="73"/>
      <c r="K63" s="73"/>
      <c r="L63" s="9"/>
    </row>
    <row r="64" spans="1:11" ht="13.5" customHeight="1">
      <c r="A64" s="5"/>
      <c r="B64" s="7"/>
      <c r="C64" s="5"/>
      <c r="D64" s="5"/>
      <c r="E64" s="5"/>
      <c r="F64" s="7"/>
      <c r="G64" s="7"/>
      <c r="H64" s="7"/>
      <c r="I64" s="6"/>
      <c r="J64" s="6"/>
      <c r="K64" s="7"/>
    </row>
    <row r="65" spans="1:11" ht="13.5" customHeight="1">
      <c r="A65" s="5"/>
      <c r="B65" s="7"/>
      <c r="C65" s="5"/>
      <c r="D65" s="5"/>
      <c r="E65" s="5"/>
      <c r="F65" s="7"/>
      <c r="G65" s="7"/>
      <c r="H65" s="7"/>
      <c r="I65" s="6"/>
      <c r="J65" s="6"/>
      <c r="K65" s="7"/>
    </row>
    <row r="66" spans="1:11" ht="13.5" customHeight="1">
      <c r="A66" s="5"/>
      <c r="B66" s="7"/>
      <c r="C66" s="5"/>
      <c r="D66" s="5"/>
      <c r="E66" s="5"/>
      <c r="F66" s="8"/>
      <c r="G66" s="8"/>
      <c r="H66" s="8"/>
      <c r="I66" s="6"/>
      <c r="J66" s="6"/>
      <c r="K66" s="8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2015-02-15T12:59:58Z</dcterms:modified>
  <cp:category/>
  <cp:version/>
  <cp:contentType/>
  <cp:contentStatus/>
</cp:coreProperties>
</file>