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MB\DRIEBANDEN\2° KLASSE (27)\"/>
    </mc:Choice>
  </mc:AlternateContent>
  <xr:revisionPtr revIDLastSave="0" documentId="8_{712C64F2-9D73-4504-B2BE-17365F3592B0}" xr6:coauthVersionLast="47" xr6:coauthVersionMax="47" xr10:uidLastSave="{00000000-0000-0000-0000-000000000000}"/>
  <bookViews>
    <workbookView xWindow="-108" yWindow="-108" windowWidth="23256" windowHeight="13176" tabRatio="759" activeTab="3" xr2:uid="{73C71C2C-2B7B-435D-A512-B7D0F11E0062}"/>
  </bookViews>
  <sheets>
    <sheet name="DF 5°" sheetId="12" r:id="rId1"/>
    <sheet name="DF 4°" sheetId="13" r:id="rId2"/>
    <sheet name="DF 3°" sheetId="14" r:id="rId3"/>
    <sheet name="DF 2°" sheetId="15" r:id="rId4"/>
    <sheet name="DF 1°" sheetId="16" r:id="rId5"/>
    <sheet name="Samenvatting" sheetId="10" r:id="rId6"/>
    <sheet name="LEDEN" sheetId="7" state="hidden" r:id="rId7"/>
  </sheets>
  <externalReferences>
    <externalReference r:id="rId8"/>
    <externalReference r:id="rId9"/>
  </externalReferences>
  <definedNames>
    <definedName name="_xlnm._FilterDatabase" localSheetId="6" hidden="1">LEDEN!$B$1:$G$2</definedName>
    <definedName name="_xlnm.Print_Area" localSheetId="4">'DF 1°'!$B$2:$J$55</definedName>
    <definedName name="_xlnm.Print_Area" localSheetId="3">'DF 2°'!$B$2:$J$55</definedName>
    <definedName name="_xlnm.Print_Area" localSheetId="2">'DF 3°'!$B$2:$J$55</definedName>
    <definedName name="_xlnm.Print_Area" localSheetId="1">'DF 4°'!$B$2:$J$55</definedName>
    <definedName name="_xlnm.Print_Area" localSheetId="0">'DF 5°'!$B$2:$J$55</definedName>
    <definedName name="_xlnm.Print_Area" localSheetId="6">LEDEN!$B$1:$G$894</definedName>
    <definedName name="_xlnm.Print_Area" localSheetId="5">Samenvatting!$B$2:$M$13</definedName>
    <definedName name="_xlnm.Print_Titles" localSheetId="4">'DF 1°'!$1:$14</definedName>
    <definedName name="_xlnm.Print_Titles" localSheetId="3">'DF 2°'!$1:$14</definedName>
    <definedName name="_xlnm.Print_Titles" localSheetId="2">'DF 3°'!$1:$14</definedName>
    <definedName name="_xlnm.Print_Titles" localSheetId="1">'DF 4°'!$1:$14</definedName>
    <definedName name="_xlnm.Print_Titles" localSheetId="0">'DF 5°'!$1:$14</definedName>
    <definedName name="_xlnm.Print_Titles" localSheetId="6">LEDEN!$B:$G,LEDEN!$1:$2</definedName>
    <definedName name="Data" localSheetId="6">LEDEN!#REF!</definedName>
    <definedName name="Data" localSheetId="5">[1]LEDEN!#REF!</definedName>
    <definedName name="Data">[2]LEDEN!#REF!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0" l="1"/>
  <c r="K47" i="10"/>
  <c r="K46" i="10"/>
  <c r="K45" i="10"/>
  <c r="K44" i="10"/>
  <c r="K43" i="10"/>
  <c r="K41" i="10"/>
  <c r="K40" i="10"/>
  <c r="K34" i="10"/>
  <c r="K33" i="10"/>
  <c r="K32" i="10"/>
  <c r="K31" i="10"/>
  <c r="K30" i="10"/>
  <c r="K29" i="10"/>
  <c r="K27" i="10"/>
  <c r="K26" i="10"/>
  <c r="K25" i="10"/>
  <c r="K24" i="10"/>
  <c r="K23" i="10"/>
  <c r="K22" i="10"/>
  <c r="K20" i="10"/>
  <c r="K19" i="10"/>
  <c r="K18" i="10"/>
  <c r="K17" i="10"/>
  <c r="K16" i="10"/>
  <c r="K15" i="10"/>
  <c r="I48" i="10"/>
  <c r="F48" i="10"/>
  <c r="H48" i="10" s="1"/>
  <c r="F47" i="10"/>
  <c r="J47" i="10" s="1"/>
  <c r="M47" i="10" s="1"/>
  <c r="I46" i="10"/>
  <c r="F46" i="10"/>
  <c r="H46" i="10" s="1"/>
  <c r="F45" i="10"/>
  <c r="J45" i="10" s="1"/>
  <c r="M45" i="10" s="1"/>
  <c r="I44" i="10"/>
  <c r="F44" i="10"/>
  <c r="H44" i="10" s="1"/>
  <c r="F43" i="10"/>
  <c r="J43" i="10" s="1"/>
  <c r="M43" i="10" s="1"/>
  <c r="J41" i="10"/>
  <c r="M41" i="10" s="1"/>
  <c r="I41" i="10"/>
  <c r="F41" i="10"/>
  <c r="H41" i="10" s="1"/>
  <c r="F40" i="10"/>
  <c r="J40" i="10" s="1"/>
  <c r="F39" i="10"/>
  <c r="F38" i="10"/>
  <c r="F37" i="10"/>
  <c r="F36" i="10"/>
  <c r="J34" i="10"/>
  <c r="I34" i="10"/>
  <c r="F34" i="10"/>
  <c r="H34" i="10" s="1"/>
  <c r="F33" i="10"/>
  <c r="J33" i="10" s="1"/>
  <c r="M33" i="10" s="1"/>
  <c r="J32" i="10"/>
  <c r="I32" i="10"/>
  <c r="F32" i="10"/>
  <c r="H32" i="10" s="1"/>
  <c r="F31" i="10"/>
  <c r="J31" i="10" s="1"/>
  <c r="J30" i="10"/>
  <c r="I30" i="10"/>
  <c r="F30" i="10"/>
  <c r="H30" i="10" s="1"/>
  <c r="F29" i="10"/>
  <c r="J29" i="10" s="1"/>
  <c r="M29" i="10" s="1"/>
  <c r="E41" i="10"/>
  <c r="D40" i="10"/>
  <c r="E39" i="10"/>
  <c r="E37" i="10"/>
  <c r="D47" i="10"/>
  <c r="D43" i="10"/>
  <c r="M34" i="10"/>
  <c r="C34" i="10"/>
  <c r="E32" i="10"/>
  <c r="E31" i="10"/>
  <c r="M30" i="10"/>
  <c r="E30" i="10"/>
  <c r="C29" i="10"/>
  <c r="I55" i="16"/>
  <c r="G55" i="16"/>
  <c r="H55" i="16" s="1"/>
  <c r="D55" i="16" s="1"/>
  <c r="F55" i="16"/>
  <c r="E55" i="16"/>
  <c r="H54" i="16"/>
  <c r="D54" i="16"/>
  <c r="C54" i="16"/>
  <c r="H53" i="16"/>
  <c r="D53" i="16"/>
  <c r="C53" i="16"/>
  <c r="H52" i="16"/>
  <c r="D52" i="16" s="1"/>
  <c r="C52" i="16"/>
  <c r="H51" i="16"/>
  <c r="D51" i="16" s="1"/>
  <c r="C51" i="16"/>
  <c r="L50" i="16"/>
  <c r="D50" i="16"/>
  <c r="C50" i="16"/>
  <c r="I48" i="16"/>
  <c r="G48" i="16"/>
  <c r="H48" i="16" s="1"/>
  <c r="D48" i="16" s="1"/>
  <c r="F48" i="16"/>
  <c r="E48" i="16"/>
  <c r="H47" i="16"/>
  <c r="D47" i="16" s="1"/>
  <c r="C47" i="16"/>
  <c r="H46" i="16"/>
  <c r="D46" i="16"/>
  <c r="C46" i="16"/>
  <c r="H45" i="16"/>
  <c r="D45" i="16"/>
  <c r="C45" i="16"/>
  <c r="H44" i="16"/>
  <c r="D44" i="16" s="1"/>
  <c r="C44" i="16"/>
  <c r="L43" i="16"/>
  <c r="D43" i="16"/>
  <c r="C43" i="16"/>
  <c r="I41" i="16"/>
  <c r="H41" i="16"/>
  <c r="G41" i="16"/>
  <c r="F41" i="16"/>
  <c r="E41" i="16"/>
  <c r="D41" i="16"/>
  <c r="H40" i="16"/>
  <c r="D40" i="16" s="1"/>
  <c r="C40" i="16"/>
  <c r="H39" i="16"/>
  <c r="D39" i="16" s="1"/>
  <c r="C39" i="16"/>
  <c r="H38" i="16"/>
  <c r="D38" i="16"/>
  <c r="C38" i="16"/>
  <c r="H37" i="16"/>
  <c r="D37" i="16"/>
  <c r="C37" i="16"/>
  <c r="L36" i="16"/>
  <c r="D36" i="16"/>
  <c r="C36" i="16"/>
  <c r="I34" i="16"/>
  <c r="H34" i="16"/>
  <c r="G34" i="16"/>
  <c r="F34" i="16"/>
  <c r="E34" i="16"/>
  <c r="D34" i="16"/>
  <c r="H33" i="16"/>
  <c r="D33" i="16"/>
  <c r="C33" i="16"/>
  <c r="H32" i="16"/>
  <c r="D32" i="16" s="1"/>
  <c r="C32" i="16"/>
  <c r="H31" i="16"/>
  <c r="D31" i="16" s="1"/>
  <c r="C31" i="16"/>
  <c r="H30" i="16"/>
  <c r="D30" i="16"/>
  <c r="C30" i="16"/>
  <c r="L29" i="16"/>
  <c r="D29" i="16"/>
  <c r="C29" i="16"/>
  <c r="I27" i="16"/>
  <c r="G27" i="16"/>
  <c r="H27" i="16" s="1"/>
  <c r="D27" i="16" s="1"/>
  <c r="F27" i="16"/>
  <c r="E27" i="16"/>
  <c r="H26" i="16"/>
  <c r="D26" i="16"/>
  <c r="C26" i="16"/>
  <c r="H25" i="16"/>
  <c r="D25" i="16"/>
  <c r="C25" i="16"/>
  <c r="H24" i="16"/>
  <c r="D24" i="16" s="1"/>
  <c r="C24" i="16"/>
  <c r="H23" i="16"/>
  <c r="D23" i="16" s="1"/>
  <c r="C23" i="16"/>
  <c r="L22" i="16"/>
  <c r="D22" i="16"/>
  <c r="C22" i="16"/>
  <c r="I20" i="16"/>
  <c r="G20" i="16"/>
  <c r="H20" i="16" s="1"/>
  <c r="D20" i="16" s="1"/>
  <c r="F20" i="16"/>
  <c r="E20" i="16"/>
  <c r="H19" i="16"/>
  <c r="D19" i="16" s="1"/>
  <c r="C19" i="16"/>
  <c r="H18" i="16"/>
  <c r="D18" i="16"/>
  <c r="C18" i="16"/>
  <c r="H17" i="16"/>
  <c r="D17" i="16"/>
  <c r="C17" i="16"/>
  <c r="H16" i="16"/>
  <c r="D16" i="16" s="1"/>
  <c r="C16" i="16"/>
  <c r="L15" i="16"/>
  <c r="D15" i="16"/>
  <c r="C15" i="16"/>
  <c r="B8" i="16"/>
  <c r="I55" i="15"/>
  <c r="G55" i="15"/>
  <c r="H55" i="15" s="1"/>
  <c r="D55" i="15" s="1"/>
  <c r="F55" i="15"/>
  <c r="E55" i="15"/>
  <c r="H54" i="15"/>
  <c r="D54" i="15"/>
  <c r="C54" i="15"/>
  <c r="H53" i="15"/>
  <c r="D53" i="15"/>
  <c r="C53" i="15"/>
  <c r="H52" i="15"/>
  <c r="D52" i="15" s="1"/>
  <c r="C52" i="15"/>
  <c r="H51" i="15"/>
  <c r="D51" i="15" s="1"/>
  <c r="C51" i="15"/>
  <c r="L50" i="15"/>
  <c r="D50" i="15"/>
  <c r="C50" i="15"/>
  <c r="I48" i="15"/>
  <c r="G48" i="15"/>
  <c r="H48" i="15" s="1"/>
  <c r="D48" i="15" s="1"/>
  <c r="F48" i="15"/>
  <c r="E48" i="15"/>
  <c r="H47" i="15"/>
  <c r="D47" i="15" s="1"/>
  <c r="C47" i="15"/>
  <c r="H46" i="15"/>
  <c r="D46" i="15"/>
  <c r="C46" i="15"/>
  <c r="H45" i="15"/>
  <c r="D45" i="15"/>
  <c r="C45" i="15"/>
  <c r="H44" i="15"/>
  <c r="D44" i="15" s="1"/>
  <c r="C44" i="15"/>
  <c r="L43" i="15"/>
  <c r="D43" i="15"/>
  <c r="C43" i="15"/>
  <c r="I41" i="15"/>
  <c r="G41" i="15"/>
  <c r="F41" i="15"/>
  <c r="E41" i="15"/>
  <c r="H40" i="15"/>
  <c r="D40" i="15" s="1"/>
  <c r="C40" i="15"/>
  <c r="H39" i="15"/>
  <c r="D39" i="15" s="1"/>
  <c r="C39" i="15"/>
  <c r="H38" i="15"/>
  <c r="D38" i="15"/>
  <c r="C38" i="15"/>
  <c r="H37" i="15"/>
  <c r="D37" i="15"/>
  <c r="C37" i="15"/>
  <c r="L36" i="15"/>
  <c r="D36" i="15"/>
  <c r="C36" i="15"/>
  <c r="I34" i="15"/>
  <c r="G34" i="15"/>
  <c r="F34" i="15"/>
  <c r="E34" i="15"/>
  <c r="H33" i="15"/>
  <c r="D33" i="15"/>
  <c r="C33" i="15"/>
  <c r="H32" i="15"/>
  <c r="D32" i="15" s="1"/>
  <c r="C32" i="15"/>
  <c r="H31" i="15"/>
  <c r="D31" i="15" s="1"/>
  <c r="C31" i="15"/>
  <c r="H30" i="15"/>
  <c r="D30" i="15"/>
  <c r="C30" i="15"/>
  <c r="L29" i="15"/>
  <c r="D29" i="15"/>
  <c r="C29" i="15"/>
  <c r="I27" i="15"/>
  <c r="G27" i="15"/>
  <c r="F27" i="15"/>
  <c r="E27" i="15"/>
  <c r="H26" i="15"/>
  <c r="D26" i="15"/>
  <c r="C26" i="15"/>
  <c r="H25" i="15"/>
  <c r="D25" i="15"/>
  <c r="C25" i="15"/>
  <c r="H24" i="15"/>
  <c r="D24" i="15" s="1"/>
  <c r="C24" i="15"/>
  <c r="H23" i="15"/>
  <c r="D23" i="15" s="1"/>
  <c r="C23" i="15"/>
  <c r="L22" i="15"/>
  <c r="D22" i="15"/>
  <c r="C22" i="15"/>
  <c r="I20" i="15"/>
  <c r="G20" i="15"/>
  <c r="F20" i="15"/>
  <c r="E20" i="15"/>
  <c r="H19" i="15"/>
  <c r="D19" i="15" s="1"/>
  <c r="C19" i="15"/>
  <c r="H18" i="15"/>
  <c r="D18" i="15"/>
  <c r="C18" i="15"/>
  <c r="H17" i="15"/>
  <c r="D17" i="15"/>
  <c r="C17" i="15"/>
  <c r="H16" i="15"/>
  <c r="D16" i="15" s="1"/>
  <c r="C16" i="15"/>
  <c r="L15" i="15"/>
  <c r="D15" i="15"/>
  <c r="C15" i="15"/>
  <c r="B8" i="15"/>
  <c r="I55" i="14"/>
  <c r="G55" i="14"/>
  <c r="H55" i="14" s="1"/>
  <c r="D55" i="14" s="1"/>
  <c r="F55" i="14"/>
  <c r="E55" i="14"/>
  <c r="H54" i="14"/>
  <c r="D54" i="14"/>
  <c r="C54" i="14"/>
  <c r="H53" i="14"/>
  <c r="D53" i="14" s="1"/>
  <c r="C53" i="14"/>
  <c r="H52" i="14"/>
  <c r="D52" i="14"/>
  <c r="C52" i="14"/>
  <c r="H51" i="14"/>
  <c r="D51" i="14" s="1"/>
  <c r="C51" i="14"/>
  <c r="L50" i="14"/>
  <c r="D50" i="14"/>
  <c r="C50" i="14"/>
  <c r="I48" i="14"/>
  <c r="G48" i="14"/>
  <c r="H48" i="14" s="1"/>
  <c r="D48" i="14" s="1"/>
  <c r="F48" i="14"/>
  <c r="E48" i="14"/>
  <c r="H47" i="14"/>
  <c r="D47" i="14" s="1"/>
  <c r="C47" i="14"/>
  <c r="H46" i="14"/>
  <c r="D46" i="14"/>
  <c r="C46" i="14"/>
  <c r="H45" i="14"/>
  <c r="D45" i="14" s="1"/>
  <c r="C45" i="14"/>
  <c r="H44" i="14"/>
  <c r="D44" i="14"/>
  <c r="C44" i="14"/>
  <c r="L43" i="14"/>
  <c r="D43" i="14"/>
  <c r="C43" i="14"/>
  <c r="I41" i="14"/>
  <c r="H41" i="14"/>
  <c r="G41" i="14"/>
  <c r="F41" i="14"/>
  <c r="E41" i="14"/>
  <c r="D41" i="14"/>
  <c r="H40" i="14"/>
  <c r="D40" i="14"/>
  <c r="C40" i="14"/>
  <c r="H39" i="14"/>
  <c r="D39" i="14" s="1"/>
  <c r="C39" i="14"/>
  <c r="H38" i="14"/>
  <c r="D38" i="14"/>
  <c r="C38" i="14"/>
  <c r="H37" i="14"/>
  <c r="D37" i="14" s="1"/>
  <c r="C37" i="14"/>
  <c r="L36" i="14"/>
  <c r="D36" i="14"/>
  <c r="C36" i="14"/>
  <c r="I34" i="14"/>
  <c r="G34" i="14"/>
  <c r="H34" i="14" s="1"/>
  <c r="D34" i="14" s="1"/>
  <c r="F34" i="14"/>
  <c r="E34" i="14"/>
  <c r="H33" i="14"/>
  <c r="D33" i="14" s="1"/>
  <c r="C33" i="14"/>
  <c r="H32" i="14"/>
  <c r="D32" i="14"/>
  <c r="C32" i="14"/>
  <c r="H31" i="14"/>
  <c r="D31" i="14" s="1"/>
  <c r="C31" i="14"/>
  <c r="H30" i="14"/>
  <c r="D30" i="14"/>
  <c r="C30" i="14"/>
  <c r="L29" i="14"/>
  <c r="D29" i="14"/>
  <c r="C29" i="14"/>
  <c r="I27" i="14"/>
  <c r="H27" i="14"/>
  <c r="G27" i="14"/>
  <c r="F27" i="14"/>
  <c r="E27" i="14"/>
  <c r="D27" i="14"/>
  <c r="H26" i="14"/>
  <c r="D26" i="14"/>
  <c r="C26" i="14"/>
  <c r="H25" i="14"/>
  <c r="D25" i="14" s="1"/>
  <c r="C25" i="14"/>
  <c r="H24" i="14"/>
  <c r="D24" i="14"/>
  <c r="C24" i="14"/>
  <c r="H23" i="14"/>
  <c r="D23" i="14" s="1"/>
  <c r="C23" i="14"/>
  <c r="L22" i="14"/>
  <c r="D22" i="14"/>
  <c r="C22" i="14"/>
  <c r="I20" i="14"/>
  <c r="G20" i="14"/>
  <c r="H20" i="14" s="1"/>
  <c r="D20" i="14" s="1"/>
  <c r="F20" i="14"/>
  <c r="E20" i="14"/>
  <c r="H19" i="14"/>
  <c r="D19" i="14" s="1"/>
  <c r="C19" i="14"/>
  <c r="H18" i="14"/>
  <c r="D18" i="14"/>
  <c r="C18" i="14"/>
  <c r="H17" i="14"/>
  <c r="D17" i="14" s="1"/>
  <c r="C17" i="14"/>
  <c r="H16" i="14"/>
  <c r="D16" i="14"/>
  <c r="C16" i="14"/>
  <c r="L15" i="14"/>
  <c r="D15" i="14"/>
  <c r="C15" i="14"/>
  <c r="B8" i="14"/>
  <c r="H55" i="12"/>
  <c r="H54" i="12"/>
  <c r="H53" i="12"/>
  <c r="H52" i="12"/>
  <c r="D52" i="12" s="1"/>
  <c r="H51" i="12"/>
  <c r="H48" i="12"/>
  <c r="H47" i="12"/>
  <c r="H46" i="12"/>
  <c r="H45" i="12"/>
  <c r="H44" i="12"/>
  <c r="H41" i="12"/>
  <c r="H40" i="12"/>
  <c r="H39" i="12"/>
  <c r="H38" i="12"/>
  <c r="H37" i="12"/>
  <c r="H34" i="12"/>
  <c r="H33" i="12"/>
  <c r="H32" i="12"/>
  <c r="H31" i="12"/>
  <c r="H30" i="12"/>
  <c r="D30" i="12" s="1"/>
  <c r="H27" i="12"/>
  <c r="H26" i="12"/>
  <c r="H25" i="12"/>
  <c r="H24" i="12"/>
  <c r="H23" i="12"/>
  <c r="H20" i="12"/>
  <c r="H19" i="12"/>
  <c r="H18" i="12"/>
  <c r="H17" i="12"/>
  <c r="H16" i="12"/>
  <c r="H55" i="13"/>
  <c r="H54" i="13"/>
  <c r="H53" i="13"/>
  <c r="D53" i="13" s="1"/>
  <c r="H52" i="13"/>
  <c r="D52" i="13" s="1"/>
  <c r="H51" i="13"/>
  <c r="H48" i="13"/>
  <c r="H47" i="13"/>
  <c r="D47" i="13" s="1"/>
  <c r="H46" i="13"/>
  <c r="H45" i="13"/>
  <c r="H44" i="13"/>
  <c r="H41" i="13"/>
  <c r="D41" i="13" s="1"/>
  <c r="H40" i="13"/>
  <c r="D40" i="13" s="1"/>
  <c r="H39" i="13"/>
  <c r="H38" i="13"/>
  <c r="H37" i="13"/>
  <c r="H34" i="13"/>
  <c r="D34" i="13" s="1"/>
  <c r="H33" i="13"/>
  <c r="H32" i="13"/>
  <c r="H31" i="13"/>
  <c r="D31" i="13" s="1"/>
  <c r="H30" i="13"/>
  <c r="H27" i="13"/>
  <c r="H26" i="13"/>
  <c r="H25" i="13"/>
  <c r="H24" i="13"/>
  <c r="D24" i="13" s="1"/>
  <c r="H23" i="13"/>
  <c r="H20" i="13"/>
  <c r="H19" i="13"/>
  <c r="H18" i="13"/>
  <c r="D18" i="13" s="1"/>
  <c r="H17" i="13"/>
  <c r="H16" i="13"/>
  <c r="F27" i="10"/>
  <c r="H27" i="10" s="1"/>
  <c r="F26" i="10"/>
  <c r="J26" i="10" s="1"/>
  <c r="F25" i="10"/>
  <c r="H25" i="10" s="1"/>
  <c r="F24" i="10"/>
  <c r="J24" i="10" s="1"/>
  <c r="F23" i="10"/>
  <c r="H23" i="10" s="1"/>
  <c r="F22" i="10"/>
  <c r="J22" i="10" s="1"/>
  <c r="F20" i="10"/>
  <c r="L20" i="10" s="1"/>
  <c r="F19" i="10"/>
  <c r="J19" i="10" s="1"/>
  <c r="I18" i="10"/>
  <c r="F18" i="10"/>
  <c r="L18" i="10" s="1"/>
  <c r="F17" i="10"/>
  <c r="J17" i="10" s="1"/>
  <c r="F16" i="10"/>
  <c r="L16" i="10" s="1"/>
  <c r="F15" i="10"/>
  <c r="J15" i="10" s="1"/>
  <c r="I55" i="13"/>
  <c r="G55" i="13"/>
  <c r="D55" i="13" s="1"/>
  <c r="F55" i="13"/>
  <c r="E55" i="13"/>
  <c r="D54" i="13"/>
  <c r="C54" i="13"/>
  <c r="C53" i="13"/>
  <c r="C52" i="13"/>
  <c r="D51" i="13"/>
  <c r="C51" i="13"/>
  <c r="L50" i="13"/>
  <c r="D50" i="13"/>
  <c r="C50" i="13"/>
  <c r="I48" i="13"/>
  <c r="G48" i="13"/>
  <c r="D48" i="13" s="1"/>
  <c r="F48" i="13"/>
  <c r="E48" i="13"/>
  <c r="C47" i="13"/>
  <c r="D46" i="13"/>
  <c r="C46" i="13"/>
  <c r="D45" i="13"/>
  <c r="C45" i="13"/>
  <c r="D44" i="13"/>
  <c r="C44" i="13"/>
  <c r="L43" i="13"/>
  <c r="D43" i="13"/>
  <c r="C43" i="13"/>
  <c r="I41" i="13"/>
  <c r="G41" i="13"/>
  <c r="F41" i="13"/>
  <c r="E41" i="13"/>
  <c r="C40" i="13"/>
  <c r="D39" i="13"/>
  <c r="C39" i="13"/>
  <c r="D38" i="13"/>
  <c r="C38" i="13"/>
  <c r="D37" i="13"/>
  <c r="C37" i="13"/>
  <c r="L36" i="13"/>
  <c r="D36" i="13"/>
  <c r="C36" i="13"/>
  <c r="I34" i="13"/>
  <c r="G34" i="13"/>
  <c r="F34" i="13"/>
  <c r="E34" i="13"/>
  <c r="D33" i="13"/>
  <c r="C33" i="13"/>
  <c r="D32" i="13"/>
  <c r="C32" i="13"/>
  <c r="C31" i="13"/>
  <c r="D30" i="13"/>
  <c r="C30" i="13"/>
  <c r="L29" i="13"/>
  <c r="D29" i="13"/>
  <c r="C29" i="13"/>
  <c r="I27" i="13"/>
  <c r="G27" i="13"/>
  <c r="F27" i="13"/>
  <c r="E27" i="13"/>
  <c r="D27" i="13"/>
  <c r="D26" i="13"/>
  <c r="C26" i="13"/>
  <c r="D25" i="13"/>
  <c r="C25" i="13"/>
  <c r="C24" i="13"/>
  <c r="D23" i="13"/>
  <c r="C23" i="13"/>
  <c r="L22" i="13"/>
  <c r="D22" i="13"/>
  <c r="C22" i="13"/>
  <c r="I20" i="13"/>
  <c r="G20" i="13"/>
  <c r="D20" i="13" s="1"/>
  <c r="F20" i="13"/>
  <c r="E20" i="13"/>
  <c r="D19" i="13"/>
  <c r="C19" i="13"/>
  <c r="C18" i="13"/>
  <c r="D17" i="13"/>
  <c r="C17" i="13"/>
  <c r="D16" i="13"/>
  <c r="C16" i="13"/>
  <c r="L15" i="13"/>
  <c r="D15" i="13"/>
  <c r="C15" i="13"/>
  <c r="B8" i="13"/>
  <c r="I55" i="12"/>
  <c r="G55" i="12"/>
  <c r="F55" i="12"/>
  <c r="E55" i="12"/>
  <c r="D55" i="12"/>
  <c r="D54" i="12"/>
  <c r="C54" i="12"/>
  <c r="D53" i="12"/>
  <c r="C53" i="12"/>
  <c r="C52" i="12"/>
  <c r="D51" i="12"/>
  <c r="C51" i="12"/>
  <c r="L50" i="12"/>
  <c r="D50" i="12"/>
  <c r="C50" i="12"/>
  <c r="I48" i="12"/>
  <c r="G48" i="12"/>
  <c r="D48" i="12" s="1"/>
  <c r="F48" i="12"/>
  <c r="E48" i="12"/>
  <c r="D47" i="12"/>
  <c r="C47" i="12"/>
  <c r="D46" i="12"/>
  <c r="C46" i="12"/>
  <c r="D45" i="12"/>
  <c r="C45" i="12"/>
  <c r="D44" i="12"/>
  <c r="C44" i="12"/>
  <c r="L43" i="12"/>
  <c r="D43" i="12"/>
  <c r="C43" i="12"/>
  <c r="I41" i="12"/>
  <c r="G41" i="12"/>
  <c r="D41" i="12" s="1"/>
  <c r="F41" i="12"/>
  <c r="E41" i="12"/>
  <c r="D40" i="12"/>
  <c r="C40" i="12"/>
  <c r="D39" i="12"/>
  <c r="C39" i="12"/>
  <c r="D38" i="12"/>
  <c r="C38" i="12"/>
  <c r="D37" i="12"/>
  <c r="C37" i="12"/>
  <c r="L36" i="12"/>
  <c r="D36" i="12"/>
  <c r="C36" i="12"/>
  <c r="I34" i="12"/>
  <c r="G34" i="12"/>
  <c r="F34" i="12"/>
  <c r="E34" i="12"/>
  <c r="D34" i="12"/>
  <c r="D33" i="12"/>
  <c r="C33" i="12"/>
  <c r="D32" i="12"/>
  <c r="C32" i="12"/>
  <c r="D31" i="12"/>
  <c r="C31" i="12"/>
  <c r="C30" i="12"/>
  <c r="L29" i="12"/>
  <c r="D29" i="12"/>
  <c r="C29" i="12"/>
  <c r="I27" i="12"/>
  <c r="G27" i="12"/>
  <c r="D27" i="12" s="1"/>
  <c r="F27" i="12"/>
  <c r="E27" i="12"/>
  <c r="D26" i="12"/>
  <c r="C26" i="12"/>
  <c r="D25" i="12"/>
  <c r="C25" i="12"/>
  <c r="D24" i="12"/>
  <c r="C24" i="12"/>
  <c r="D23" i="12"/>
  <c r="C23" i="12"/>
  <c r="L22" i="12"/>
  <c r="D22" i="12"/>
  <c r="C22" i="12"/>
  <c r="I20" i="12"/>
  <c r="G20" i="12"/>
  <c r="D20" i="12" s="1"/>
  <c r="F20" i="12"/>
  <c r="E20" i="12"/>
  <c r="D19" i="12"/>
  <c r="C19" i="12"/>
  <c r="D18" i="12"/>
  <c r="C18" i="12"/>
  <c r="D17" i="12"/>
  <c r="C17" i="12"/>
  <c r="D16" i="12"/>
  <c r="C16" i="12"/>
  <c r="L15" i="12"/>
  <c r="D15" i="12"/>
  <c r="C15" i="12"/>
  <c r="B8" i="12"/>
  <c r="D23" i="10"/>
  <c r="B7" i="10"/>
  <c r="H41" i="15" l="1"/>
  <c r="D41" i="15" s="1"/>
  <c r="H39" i="10"/>
  <c r="J38" i="10"/>
  <c r="H27" i="15"/>
  <c r="D27" i="15" s="1"/>
  <c r="J36" i="10"/>
  <c r="H20" i="15"/>
  <c r="D20" i="15" s="1"/>
  <c r="H34" i="15"/>
  <c r="D34" i="15" s="1"/>
  <c r="H37" i="10"/>
  <c r="I39" i="10"/>
  <c r="J39" i="10"/>
  <c r="I37" i="10"/>
  <c r="J37" i="10"/>
  <c r="K37" i="10" s="1"/>
  <c r="M37" i="10" s="1"/>
  <c r="M31" i="10"/>
  <c r="M40" i="10"/>
  <c r="E43" i="10"/>
  <c r="C46" i="10"/>
  <c r="E47" i="10"/>
  <c r="H43" i="10"/>
  <c r="J44" i="10"/>
  <c r="H45" i="10"/>
  <c r="J46" i="10"/>
  <c r="M46" i="10" s="1"/>
  <c r="H47" i="10"/>
  <c r="J48" i="10"/>
  <c r="M48" i="10" s="1"/>
  <c r="L43" i="10"/>
  <c r="L47" i="10"/>
  <c r="I43" i="10"/>
  <c r="L44" i="10"/>
  <c r="I45" i="10"/>
  <c r="L46" i="10"/>
  <c r="I47" i="10"/>
  <c r="L48" i="10"/>
  <c r="L45" i="10"/>
  <c r="C43" i="10"/>
  <c r="E44" i="10"/>
  <c r="C47" i="10"/>
  <c r="C36" i="10"/>
  <c r="H36" i="10"/>
  <c r="H38" i="10"/>
  <c r="H40" i="10"/>
  <c r="D36" i="10"/>
  <c r="C38" i="10"/>
  <c r="I36" i="10"/>
  <c r="K36" i="10" s="1"/>
  <c r="M36" i="10" s="1"/>
  <c r="L37" i="10"/>
  <c r="I38" i="10"/>
  <c r="K38" i="10" s="1"/>
  <c r="M38" i="10" s="1"/>
  <c r="L39" i="10"/>
  <c r="I40" i="10"/>
  <c r="L41" i="10"/>
  <c r="L36" i="10"/>
  <c r="L38" i="10"/>
  <c r="L40" i="10"/>
  <c r="D38" i="10"/>
  <c r="C40" i="10"/>
  <c r="L29" i="10"/>
  <c r="L31" i="10"/>
  <c r="L33" i="10"/>
  <c r="D29" i="10"/>
  <c r="H29" i="10"/>
  <c r="H31" i="10"/>
  <c r="H33" i="10"/>
  <c r="E29" i="10"/>
  <c r="C31" i="10"/>
  <c r="I29" i="10"/>
  <c r="L30" i="10"/>
  <c r="I31" i="10"/>
  <c r="L32" i="10"/>
  <c r="I33" i="10"/>
  <c r="L34" i="10"/>
  <c r="D31" i="10"/>
  <c r="C33" i="10"/>
  <c r="C45" i="10"/>
  <c r="D33" i="10"/>
  <c r="E34" i="10"/>
  <c r="D45" i="10"/>
  <c r="E46" i="10"/>
  <c r="C48" i="10"/>
  <c r="E36" i="10"/>
  <c r="C37" i="10"/>
  <c r="E38" i="10"/>
  <c r="C39" i="10"/>
  <c r="E40" i="10"/>
  <c r="C41" i="10"/>
  <c r="D16" i="10"/>
  <c r="J16" i="10"/>
  <c r="C32" i="10"/>
  <c r="M32" i="10"/>
  <c r="E33" i="10"/>
  <c r="C44" i="10"/>
  <c r="M44" i="10"/>
  <c r="E45" i="10"/>
  <c r="E48" i="10"/>
  <c r="D37" i="10"/>
  <c r="D39" i="10"/>
  <c r="D41" i="10"/>
  <c r="M19" i="10"/>
  <c r="I22" i="10"/>
  <c r="D20" i="10"/>
  <c r="H16" i="10"/>
  <c r="H20" i="10"/>
  <c r="I26" i="10"/>
  <c r="M17" i="10"/>
  <c r="C30" i="10"/>
  <c r="M22" i="10"/>
  <c r="M26" i="10"/>
  <c r="I16" i="10"/>
  <c r="J20" i="10"/>
  <c r="D30" i="10"/>
  <c r="D32" i="10"/>
  <c r="D34" i="10"/>
  <c r="D44" i="10"/>
  <c r="D46" i="10"/>
  <c r="D48" i="10"/>
  <c r="M24" i="10"/>
  <c r="M15" i="10"/>
  <c r="J18" i="10"/>
  <c r="I20" i="10"/>
  <c r="D18" i="10"/>
  <c r="H18" i="10"/>
  <c r="I24" i="10"/>
  <c r="D25" i="10"/>
  <c r="L22" i="10"/>
  <c r="I23" i="10"/>
  <c r="L24" i="10"/>
  <c r="I25" i="10"/>
  <c r="L26" i="10"/>
  <c r="I27" i="10"/>
  <c r="H22" i="10"/>
  <c r="J23" i="10"/>
  <c r="M23" i="10" s="1"/>
  <c r="H24" i="10"/>
  <c r="J25" i="10"/>
  <c r="H26" i="10"/>
  <c r="J27" i="10"/>
  <c r="L27" i="10"/>
  <c r="D27" i="10"/>
  <c r="L23" i="10"/>
  <c r="L25" i="10"/>
  <c r="L15" i="10"/>
  <c r="L17" i="10"/>
  <c r="L19" i="10"/>
  <c r="H15" i="10"/>
  <c r="H17" i="10"/>
  <c r="H19" i="10"/>
  <c r="I15" i="10"/>
  <c r="I17" i="10"/>
  <c r="I19" i="10"/>
  <c r="C15" i="10"/>
  <c r="E16" i="10"/>
  <c r="M16" i="10"/>
  <c r="C17" i="10"/>
  <c r="E18" i="10"/>
  <c r="M18" i="10"/>
  <c r="C19" i="10"/>
  <c r="E20" i="10"/>
  <c r="M20" i="10"/>
  <c r="C22" i="10"/>
  <c r="E23" i="10"/>
  <c r="C24" i="10"/>
  <c r="E25" i="10"/>
  <c r="C26" i="10"/>
  <c r="E27" i="10"/>
  <c r="M27" i="10"/>
  <c r="D15" i="10"/>
  <c r="D17" i="10"/>
  <c r="D19" i="10"/>
  <c r="D22" i="10"/>
  <c r="D24" i="10"/>
  <c r="D26" i="10"/>
  <c r="E15" i="10"/>
  <c r="C16" i="10"/>
  <c r="E17" i="10"/>
  <c r="C18" i="10"/>
  <c r="E19" i="10"/>
  <c r="C20" i="10"/>
  <c r="E22" i="10"/>
  <c r="C23" i="10"/>
  <c r="E24" i="10"/>
  <c r="C25" i="10"/>
  <c r="E26" i="10"/>
  <c r="C27" i="10"/>
  <c r="K39" i="10" l="1"/>
  <c r="M39" i="10" s="1"/>
  <c r="M25" i="10"/>
</calcChain>
</file>

<file path=xl/sharedStrings.xml><?xml version="1.0" encoding="utf-8"?>
<sst xmlns="http://schemas.openxmlformats.org/spreadsheetml/2006/main" count="3948" uniqueCount="1117">
  <si>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</si>
  <si>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</si>
  <si>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</si>
  <si>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</si>
  <si>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</si>
  <si>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</si>
  <si>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</si>
  <si>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</si>
  <si>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</si>
  <si>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</si>
  <si>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</si>
  <si>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</si>
  <si>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</si>
  <si>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</si>
  <si>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</si>
  <si>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</si>
  <si>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</si>
  <si>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</si>
  <si>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</si>
  <si>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</si>
  <si>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</si>
  <si>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</si>
  <si>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</si>
  <si>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</si>
  <si>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</si>
  <si>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</si>
  <si>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</si>
  <si>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</si>
  <si>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</si>
  <si>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</si>
  <si>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</si>
  <si>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</si>
  <si>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</si>
  <si>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</si>
  <si>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</si>
  <si>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</si>
  <si>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</si>
  <si>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</si>
  <si>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</si>
  <si>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</si>
  <si>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</si>
  <si>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</si>
  <si>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</si>
  <si>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</si>
  <si>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BCDK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</si>
  <si>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</si>
  <si>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</si>
  <si>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</si>
  <si>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</si>
  <si>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</si>
  <si>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</si>
  <si>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</si>
  <si>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</si>
  <si>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</si>
  <si>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</si>
  <si>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</si>
  <si>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</si>
  <si>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</si>
  <si>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</si>
  <si>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</si>
  <si>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</si>
  <si>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</si>
  <si>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</si>
  <si>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</si>
  <si>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</si>
  <si>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</si>
  <si>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</si>
  <si>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</si>
  <si>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</si>
  <si>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</si>
  <si>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</si>
  <si>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</si>
  <si>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</si>
  <si>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</si>
  <si>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</si>
  <si>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</si>
  <si>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</si>
  <si>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</si>
  <si>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</si>
  <si>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</si>
  <si>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</si>
  <si>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</si>
  <si>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</si>
  <si>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</si>
  <si>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</si>
  <si>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</si>
  <si>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</si>
  <si>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</si>
  <si>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</si>
  <si>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</si>
  <si>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</si>
  <si>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</si>
  <si>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</si>
  <si>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</si>
  <si>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</si>
  <si>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</si>
  <si>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</si>
  <si>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</si>
  <si>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</si>
  <si>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</si>
  <si>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</si>
  <si>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</si>
  <si>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</si>
  <si>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</si>
  <si>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</si>
  <si>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</si>
  <si>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</si>
  <si>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</si>
  <si>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</si>
  <si>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</si>
  <si>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</si>
  <si>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</si>
  <si>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</si>
  <si>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</si>
  <si>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</si>
  <si>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</si>
  <si>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</si>
  <si>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</si>
  <si>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</si>
  <si>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</si>
  <si>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</si>
  <si>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</si>
  <si>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</si>
  <si>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</si>
  <si>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</si>
  <si>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</si>
  <si>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</si>
  <si>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</si>
  <si>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</si>
  <si>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</si>
  <si>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</si>
  <si>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</si>
  <si>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</si>
  <si>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</si>
  <si>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</si>
  <si>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</si>
  <si>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</si>
  <si>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</si>
  <si>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</si>
  <si>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</si>
  <si>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</si>
  <si>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</si>
  <si>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</si>
  <si>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</si>
  <si>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</si>
  <si>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</si>
  <si>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</si>
  <si>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</si>
  <si>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</si>
  <si>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</si>
  <si>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</si>
  <si>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</si>
  <si>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</si>
  <si>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</si>
  <si>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</si>
  <si>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</si>
  <si>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</si>
  <si>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</si>
  <si>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</si>
  <si>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</si>
  <si>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</si>
  <si>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</si>
  <si>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</si>
  <si>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</si>
  <si>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</si>
  <si>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</si>
  <si>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</si>
  <si>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</si>
  <si>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</si>
  <si>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</si>
  <si>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</si>
  <si>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</si>
  <si>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</si>
  <si>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</si>
  <si>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</si>
  <si>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</si>
  <si>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</si>
  <si>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</si>
  <si>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</si>
  <si>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</si>
  <si>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</si>
  <si>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</si>
  <si>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</si>
  <si>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</si>
  <si>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</si>
  <si>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</si>
  <si>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</si>
  <si>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</si>
  <si>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</si>
  <si>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</si>
  <si>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</si>
  <si>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</si>
  <si>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</si>
  <si>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</si>
  <si>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</si>
  <si>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</si>
  <si>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</si>
  <si>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</si>
  <si>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</si>
  <si>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</si>
  <si>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</si>
  <si>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</si>
  <si>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</si>
  <si>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</si>
  <si>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</si>
  <si>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</si>
  <si>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</si>
  <si>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</si>
  <si>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</si>
  <si>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</si>
  <si>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</si>
  <si>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</si>
  <si>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</si>
  <si>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</si>
  <si>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</si>
  <si>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</si>
  <si>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</si>
  <si>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</si>
  <si>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</si>
  <si>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</si>
  <si>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</si>
  <si>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</si>
  <si>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</si>
  <si>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</si>
  <si>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</si>
  <si>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</si>
  <si>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</si>
  <si>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</si>
  <si>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</si>
  <si>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</si>
  <si>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</si>
  <si>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</si>
  <si>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</si>
  <si>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</si>
  <si>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</si>
  <si>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</si>
  <si>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</si>
  <si>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</si>
  <si>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</si>
  <si>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</si>
  <si>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</si>
  <si>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</si>
  <si>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</si>
  <si>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</si>
  <si>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</si>
  <si>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</si>
  <si>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</si>
  <si>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</si>
  <si>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</si>
  <si>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</si>
  <si>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</si>
  <si>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</si>
  <si>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</si>
  <si>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</si>
  <si>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</si>
  <si>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</si>
  <si>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</si>
  <si>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</si>
  <si>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</si>
  <si>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</si>
  <si>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</si>
  <si>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</si>
  <si>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</si>
  <si>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</si>
  <si>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</si>
  <si>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</si>
  <si>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</si>
  <si>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</si>
  <si>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</si>
  <si>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</si>
  <si>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</si>
  <si>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</si>
  <si>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</si>
  <si>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</si>
  <si>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</si>
  <si>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</si>
  <si>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</si>
  <si>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</si>
  <si>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</si>
  <si>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</si>
  <si>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</si>
  <si>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</si>
  <si>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</si>
  <si>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</si>
  <si>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</si>
  <si>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</si>
  <si>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</si>
  <si>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</si>
  <si>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</si>
  <si>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</si>
  <si>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</si>
  <si>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</si>
  <si>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</si>
  <si>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</si>
  <si>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</si>
  <si>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</si>
  <si>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</si>
  <si>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</si>
  <si>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</si>
  <si>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</si>
  <si>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</si>
  <si>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</si>
  <si>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</si>
  <si>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</si>
  <si>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</si>
  <si>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</si>
  <si>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</si>
  <si>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</si>
  <si>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</si>
  <si>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</si>
  <si>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</si>
  <si>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</si>
  <si>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</si>
  <si>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</si>
  <si>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</si>
  <si>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</si>
  <si>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</si>
  <si>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</si>
  <si>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</si>
  <si>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</si>
  <si>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</si>
  <si>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</si>
  <si>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</si>
  <si>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</si>
  <si>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</si>
  <si>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</si>
  <si>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</si>
  <si>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</si>
  <si>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</si>
  <si>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</si>
  <si>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</si>
  <si>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</si>
  <si>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</si>
  <si>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</si>
  <si>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</si>
  <si>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</si>
  <si>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</si>
  <si>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</si>
  <si>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</si>
  <si>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</si>
  <si>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</si>
  <si>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</si>
  <si>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</si>
  <si>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</si>
  <si>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</si>
  <si>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</si>
  <si>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</si>
  <si>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</si>
  <si>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</si>
  <si>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</si>
  <si>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</si>
  <si>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</si>
  <si>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</si>
  <si>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</si>
  <si>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</si>
  <si>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</si>
  <si>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</si>
  <si>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</si>
  <si>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</si>
  <si>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</si>
  <si>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</si>
  <si>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</si>
  <si>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</si>
  <si>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</si>
  <si>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</si>
  <si>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</si>
  <si>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</si>
  <si>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</si>
  <si>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</si>
  <si>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</si>
  <si>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</si>
  <si>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</si>
  <si>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</si>
  <si>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</si>
  <si>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</si>
  <si>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</si>
  <si>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</si>
  <si>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</si>
  <si>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</si>
  <si>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</si>
  <si>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</si>
  <si>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</si>
  <si>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</si>
  <si>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</si>
  <si>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</si>
  <si>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</si>
  <si>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</si>
  <si>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</si>
  <si>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</si>
  <si>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</si>
  <si>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</si>
  <si>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</si>
  <si>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</si>
  <si>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</si>
  <si>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</si>
  <si>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</si>
  <si>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</si>
  <si>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</si>
  <si>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</si>
  <si>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</si>
  <si>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</si>
  <si>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</si>
  <si>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</si>
  <si>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</si>
  <si>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</si>
  <si>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</si>
  <si>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</si>
  <si>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</si>
  <si>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</si>
  <si>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</si>
  <si>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</si>
  <si>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</si>
  <si>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</si>
  <si>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</si>
  <si>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</si>
  <si>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</si>
  <si>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</si>
  <si>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</si>
  <si>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</si>
  <si>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</si>
  <si>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</si>
  <si>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</si>
  <si>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</si>
  <si>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</si>
  <si>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</si>
  <si>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</si>
  <si>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</si>
  <si>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</si>
  <si>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</si>
  <si>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</si>
  <si>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</si>
  <si>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</si>
  <si>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</si>
  <si>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</si>
  <si>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</si>
  <si>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</si>
  <si>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</si>
  <si>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</si>
  <si>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</si>
  <si>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</si>
  <si>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</si>
  <si>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</si>
  <si>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</si>
  <si>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</si>
  <si>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</si>
  <si>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</si>
  <si>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</si>
  <si>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</si>
  <si>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</si>
  <si>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</si>
  <si>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</si>
  <si>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</si>
  <si>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</si>
  <si>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</si>
  <si>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</si>
  <si>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</si>
  <si>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</si>
  <si>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</si>
  <si>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</si>
  <si>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</si>
  <si>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</si>
  <si>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</si>
  <si>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</si>
  <si>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</si>
  <si>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</si>
  <si>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</si>
  <si>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</si>
  <si>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</si>
  <si>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</si>
  <si>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</si>
  <si>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</si>
  <si>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</si>
  <si>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</si>
  <si>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</si>
  <si>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</si>
  <si>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</si>
  <si>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</si>
  <si>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</si>
  <si>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</si>
  <si>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</si>
  <si>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</si>
  <si>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</si>
  <si>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</si>
  <si>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</si>
  <si>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</si>
  <si>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</si>
  <si>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</si>
  <si>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</si>
  <si>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</si>
  <si>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</si>
  <si>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</si>
  <si>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</si>
  <si>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</si>
  <si>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</si>
  <si>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</si>
  <si>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</si>
  <si>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</si>
  <si>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</si>
  <si>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</si>
  <si>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</si>
  <si>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</si>
  <si>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</si>
  <si>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</si>
  <si>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</si>
  <si>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</si>
  <si>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</si>
  <si>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</si>
  <si>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</si>
  <si>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</si>
  <si>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</si>
  <si>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</si>
  <si>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</si>
  <si>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</si>
  <si>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</si>
  <si>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</si>
  <si>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</si>
  <si>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</si>
  <si>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</si>
  <si>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</si>
  <si>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</si>
  <si>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</si>
  <si>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</si>
  <si>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</si>
  <si>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</si>
  <si>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</si>
  <si>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</si>
  <si>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</si>
  <si>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</si>
  <si>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</si>
  <si>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</si>
  <si>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</si>
  <si>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</si>
  <si>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</si>
  <si>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</si>
  <si>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</si>
  <si>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</si>
  <si>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</si>
  <si>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</si>
  <si>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</si>
  <si>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</si>
  <si>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</si>
  <si>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</si>
  <si>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</si>
  <si>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</si>
  <si>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</si>
  <si>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</si>
  <si>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</si>
  <si>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</si>
  <si>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</si>
  <si>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</si>
  <si>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</si>
  <si>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</si>
  <si>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</si>
  <si>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</si>
  <si>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</si>
  <si>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</si>
  <si>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</si>
  <si>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</si>
  <si>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</si>
  <si>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</si>
  <si>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</si>
  <si>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</si>
  <si>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</si>
  <si>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</si>
  <si>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</si>
  <si>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</si>
  <si>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</si>
  <si>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</si>
  <si>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</si>
  <si>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</si>
  <si>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</si>
  <si>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</si>
  <si>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</si>
  <si>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</si>
  <si>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</si>
  <si>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</si>
  <si>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</si>
  <si>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</si>
  <si>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</si>
  <si>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</si>
  <si>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</si>
  <si>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</si>
  <si>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</si>
  <si>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</si>
  <si>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</si>
  <si>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</si>
  <si>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</si>
  <si>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</si>
  <si>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</si>
  <si>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</si>
  <si>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</si>
  <si>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</si>
  <si>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</si>
  <si>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</si>
  <si>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</si>
  <si>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</si>
  <si>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</si>
  <si>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</si>
  <si>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</si>
  <si>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</si>
  <si>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</si>
  <si>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</si>
  <si>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</si>
  <si>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</si>
  <si>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</si>
  <si>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</si>
  <si>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</si>
  <si>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</si>
  <si>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</si>
  <si>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</si>
  <si>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</si>
  <si>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</si>
  <si>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</si>
  <si>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</si>
  <si>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</si>
  <si>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</si>
  <si>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</si>
  <si>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</si>
  <si>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</si>
  <si>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</si>
  <si>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</si>
  <si>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</si>
  <si>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</si>
  <si>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</si>
  <si>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</si>
  <si>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</si>
  <si>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</si>
  <si>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</si>
  <si>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</si>
  <si>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</si>
  <si>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</si>
  <si>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</si>
  <si>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</si>
  <si>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</si>
  <si>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</si>
  <si>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</si>
  <si>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</si>
  <si>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</si>
  <si>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</si>
  <si>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</si>
  <si>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</si>
  <si>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</si>
  <si>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</si>
  <si>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</si>
  <si>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</si>
  <si>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</si>
  <si>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</si>
  <si>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</si>
  <si>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</si>
  <si>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</si>
  <si>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</si>
  <si>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</si>
  <si>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</si>
  <si>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</si>
  <si>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</si>
  <si>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</si>
  <si>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</si>
  <si>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</si>
  <si>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</si>
  <si>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</si>
  <si>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</si>
  <si>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</si>
  <si>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</si>
  <si>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</si>
  <si>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</si>
  <si>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</si>
  <si>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</si>
  <si>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</si>
  <si>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</si>
  <si>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</si>
  <si>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</si>
  <si>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</si>
  <si>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</si>
  <si>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</si>
  <si>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</si>
  <si>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</si>
  <si>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</si>
  <si>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</si>
  <si>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</si>
  <si>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</si>
  <si>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</si>
  <si>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</si>
  <si>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</si>
  <si>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</si>
  <si>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</si>
  <si>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</si>
  <si>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</si>
  <si>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</si>
  <si>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</si>
  <si>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</si>
  <si>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</si>
  <si>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</si>
  <si>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</si>
  <si>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</si>
  <si>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</si>
  <si>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</si>
  <si>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</si>
  <si>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</si>
  <si>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</si>
  <si>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</si>
  <si>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</si>
  <si>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</si>
  <si>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</si>
  <si>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</si>
  <si>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</si>
  <si>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</si>
  <si>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</si>
  <si>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</si>
  <si>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</si>
  <si>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</si>
  <si>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</si>
  <si>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</si>
  <si>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</si>
  <si>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</si>
  <si>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</si>
  <si>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</si>
  <si>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</si>
  <si>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</si>
  <si>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</si>
  <si>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</si>
  <si>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</si>
  <si>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</si>
  <si>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</si>
  <si>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</si>
  <si>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</si>
  <si>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</si>
  <si>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</si>
  <si>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</si>
  <si>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</si>
  <si>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</si>
  <si>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</si>
  <si>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</si>
  <si>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</si>
  <si>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</si>
  <si>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</si>
  <si>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</si>
  <si>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</si>
  <si>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</si>
  <si>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</si>
  <si>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</si>
  <si>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</si>
  <si>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</si>
  <si>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</si>
  <si>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</si>
  <si>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</si>
  <si>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</si>
  <si>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</si>
  <si>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</si>
  <si>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</si>
  <si>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</si>
  <si>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</si>
  <si>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</si>
  <si>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</si>
  <si>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</si>
  <si>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</si>
  <si>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</si>
  <si>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</si>
  <si>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</si>
  <si>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</si>
  <si>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</si>
  <si>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</si>
  <si>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</si>
  <si>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</si>
  <si>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</si>
  <si>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</si>
  <si>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</si>
  <si>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</si>
  <si>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</si>
  <si>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</si>
  <si>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</si>
  <si>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</si>
  <si>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</si>
  <si>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</si>
  <si>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</si>
  <si>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</si>
  <si>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</si>
  <si>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</si>
  <si>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</si>
  <si>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</si>
  <si>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</si>
  <si>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</si>
  <si>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</si>
  <si>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</si>
  <si>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</si>
  <si>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</si>
  <si>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</si>
  <si>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</si>
  <si>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</si>
  <si>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</si>
  <si>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</si>
  <si>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</si>
  <si>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</si>
  <si>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</si>
  <si>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</si>
  <si>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</si>
  <si>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</si>
  <si>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</si>
  <si>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</si>
  <si>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</si>
  <si>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</si>
  <si>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</si>
  <si>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</si>
  <si>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</si>
  <si>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</si>
  <si>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</si>
  <si>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</si>
  <si>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</si>
  <si>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</si>
  <si>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</si>
  <si>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</si>
  <si>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</si>
  <si>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</si>
  <si>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</si>
  <si>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</si>
  <si>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</si>
  <si>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</si>
  <si>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</si>
  <si>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</si>
  <si>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</si>
  <si>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</si>
  <si>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</si>
  <si>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</si>
  <si>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</si>
  <si>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</si>
  <si>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</si>
  <si>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</si>
  <si>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</si>
  <si>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</si>
  <si>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</si>
  <si>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</si>
  <si>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</si>
  <si>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</si>
  <si>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</si>
  <si>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</si>
  <si>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</si>
  <si>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</si>
  <si>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</si>
  <si>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</si>
  <si>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</si>
  <si>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</si>
  <si>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</si>
  <si>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</si>
  <si>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</si>
  <si>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</si>
  <si>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</si>
  <si>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</si>
  <si>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</si>
  <si>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</si>
  <si>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</si>
  <si>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</si>
  <si>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</si>
  <si>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</si>
  <si>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</si>
  <si>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</si>
  <si>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</si>
  <si>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</si>
  <si>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</si>
  <si>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</si>
  <si>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</si>
  <si>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</si>
  <si>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</si>
  <si>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</si>
  <si>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</si>
  <si>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</si>
  <si>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</si>
  <si>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</si>
  <si>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</si>
  <si>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</si>
  <si>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</si>
  <si>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</si>
  <si>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</si>
  <si>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</si>
  <si>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</si>
  <si>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</si>
  <si>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</si>
  <si>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</si>
  <si>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</si>
  <si>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</si>
  <si>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</si>
  <si>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</si>
  <si>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</si>
  <si>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</si>
  <si>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</si>
  <si>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</si>
  <si>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</si>
  <si>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</si>
  <si>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</si>
  <si>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</si>
  <si>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</si>
  <si>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</si>
  <si>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</si>
  <si>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</si>
  <si>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</si>
  <si>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</si>
  <si>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</si>
  <si>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</si>
  <si>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</si>
  <si>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</si>
  <si>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</si>
  <si>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</si>
  <si>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</si>
  <si>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</si>
  <si>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</si>
  <si>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</si>
  <si>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</si>
  <si>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</si>
  <si>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</si>
  <si>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</si>
  <si>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</si>
  <si>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</si>
  <si>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</si>
  <si>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</si>
  <si>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</si>
  <si>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</si>
  <si>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</si>
  <si>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</si>
  <si>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</si>
  <si>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</si>
  <si>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</si>
  <si>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</si>
  <si>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</si>
  <si>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</si>
  <si>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</si>
  <si>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</si>
  <si>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</si>
  <si>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</si>
  <si>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</si>
  <si>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</si>
  <si>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</si>
  <si>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</si>
  <si>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</si>
  <si>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</si>
  <si>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</si>
  <si>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</si>
  <si>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</si>
  <si>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</si>
  <si>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</si>
  <si>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</si>
  <si>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</si>
  <si>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</si>
  <si>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</si>
  <si>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</si>
  <si>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</si>
  <si>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</si>
  <si>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</si>
  <si>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</si>
  <si>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</si>
  <si>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</si>
  <si>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</si>
  <si>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</si>
  <si>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</si>
  <si>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</si>
  <si>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</si>
  <si>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</si>
  <si>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</si>
  <si>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</si>
  <si>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</si>
  <si>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</si>
  <si>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</si>
  <si>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</si>
  <si>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</si>
  <si>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</si>
  <si>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DRIEBAKO KOEKELARE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</si>
  <si>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</si>
  <si>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</si>
  <si>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</si>
  <si>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</si>
  <si>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</si>
  <si>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</si>
  <si>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</si>
  <si>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</si>
  <si>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</si>
  <si>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</si>
  <si>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</si>
  <si>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</si>
  <si>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</si>
  <si>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</si>
  <si>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</si>
  <si>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</si>
  <si>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</si>
  <si>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</si>
  <si>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</si>
  <si>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</si>
  <si>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</si>
  <si>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</si>
  <si>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</si>
  <si>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</si>
  <si>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</si>
  <si>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</si>
  <si>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</si>
  <si>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</si>
  <si>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</si>
  <si>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</si>
  <si>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</si>
  <si>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</si>
  <si>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</si>
  <si>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</si>
  <si>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</si>
  <si>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</si>
  <si>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</si>
  <si>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</si>
  <si>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</si>
  <si>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</si>
  <si>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</si>
  <si>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</si>
  <si>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</si>
  <si>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</si>
  <si>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</si>
  <si>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</si>
  <si>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</si>
  <si>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</si>
  <si>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</si>
  <si>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</si>
  <si>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</si>
  <si>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</si>
  <si>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</si>
  <si>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</si>
  <si>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</si>
  <si>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</si>
  <si>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</si>
  <si>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</si>
  <si>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</si>
  <si>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</si>
  <si>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</si>
  <si>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</si>
  <si>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</si>
  <si>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</si>
  <si>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</si>
  <si>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</si>
  <si>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</si>
  <si>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</si>
  <si>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</si>
  <si>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</si>
  <si>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</si>
  <si>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</si>
  <si>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</si>
  <si>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</si>
  <si>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</si>
  <si>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</si>
  <si>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</si>
  <si>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</si>
  <si>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</si>
  <si>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</si>
  <si>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</si>
  <si>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</si>
  <si>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</si>
  <si>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</si>
  <si>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</si>
  <si>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</si>
  <si>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</si>
  <si>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</si>
  <si>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</si>
  <si>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</si>
  <si>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</si>
  <si>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</si>
  <si>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</si>
  <si>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</si>
  <si>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</si>
  <si>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</si>
  <si>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</si>
  <si>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</si>
  <si>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</si>
  <si>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</si>
  <si>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</si>
  <si>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</si>
  <si>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</si>
  <si>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</si>
  <si>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</si>
  <si>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</si>
  <si>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</si>
  <si>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</si>
  <si>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</si>
  <si>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</si>
  <si>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</si>
  <si>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</si>
  <si>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</si>
  <si>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</si>
  <si>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</si>
  <si>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</si>
  <si>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</si>
  <si>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</si>
  <si>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</si>
  <si>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</si>
  <si>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</si>
  <si>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</si>
  <si>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</si>
  <si>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</si>
  <si>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</si>
  <si>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</si>
  <si>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</si>
  <si>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</si>
  <si>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</si>
  <si>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</si>
  <si>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</si>
  <si>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</si>
  <si>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</si>
  <si>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</si>
  <si>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</si>
  <si>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BRUGGE-ZEEKUST</t>
  </si>
  <si>
    <t>KONINKLIJKE BELGISCHE BILJARTBOND</t>
  </si>
  <si>
    <t>Gewest Beide Vlaanderen</t>
  </si>
  <si>
    <t>KAMPIOENSCHAP van BELGIË</t>
  </si>
  <si>
    <t>5°</t>
  </si>
  <si>
    <t>Brugge-Zeekust</t>
  </si>
  <si>
    <t>4°</t>
  </si>
  <si>
    <t>3°</t>
  </si>
  <si>
    <t>SAMENVATTING DISTRICTFINALES DRIEBAND M.B.</t>
  </si>
  <si>
    <t>09 &amp; 10/03/2024</t>
  </si>
  <si>
    <t xml:space="preserve">UITSLAG DISTRICTFINALE: 5° DRIEBAND M.B. </t>
  </si>
  <si>
    <t xml:space="preserve">UITSLAG DISTRICTFINALE: 4° DRIEBAND M.B. </t>
  </si>
  <si>
    <t xml:space="preserve">UITSLAG DISTRICTFINALE: 3° DRIEBAND M.B. </t>
  </si>
  <si>
    <t xml:space="preserve">UITSLAG DISTRICTFINALE: 1° DRIEBAND M.B. </t>
  </si>
  <si>
    <t>2°</t>
  </si>
  <si>
    <t>1°</t>
  </si>
  <si>
    <t>ZUID-WEST-VLAANDEREN</t>
  </si>
  <si>
    <t xml:space="preserve">UITSLAG DISTRICTSFINALE 2° KLASSE DRIEBAND M.B. </t>
  </si>
  <si>
    <t>K. GILDE HOGER OP KORTRIJK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</si>
</sst>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&quot;m&quot;"/>
    <numFmt numFmtId="165" formatCode="[$-F800]dddd\,\ mmmm\ dd\,\ yyyy"/>
    <numFmt numFmtId="166" formatCode="&quot;DISTRICT &quot;@"/>
    <numFmt numFmtId="167" formatCode="&quot;District &quot;@"/>
    <numFmt numFmtId="168" formatCode="@&quot; klasse&quot;"/>
    <numFmt numFmtId="169" formatCode="."/>
    <numFmt numFmtId="170" formatCode="0.000"/>
  </numFmts>
  <fonts count="30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26"/>
      <color rgb="FFFF0000"/>
      <name val="Calibri"/>
      <family val="2"/>
      <scheme val="minor"/>
    </font>
    <font>
      <b/>
      <i/>
      <sz val="38"/>
      <color rgb="FFFF0000"/>
      <name val="Calibri"/>
      <family val="2"/>
      <scheme val="minor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6" fillId="0" borderId="0"/>
    <xf numFmtId="0" fontId="13" fillId="0" borderId="0"/>
    <xf numFmtId="0" fontId="18" fillId="0" borderId="0"/>
  </cellStyleXfs>
  <cellXfs count="141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 indent="1"/>
    </xf>
    <xf numFmtId="0" fontId="8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indent="1"/>
    </xf>
    <xf numFmtId="0" fontId="15" fillId="2" borderId="0" xfId="3" quotePrefix="1" applyFont="1" applyFill="1" applyAlignment="1">
      <alignment horizontal="center" vertical="center"/>
    </xf>
    <xf numFmtId="1" fontId="15" fillId="2" borderId="0" xfId="3" applyNumberFormat="1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1" fontId="21" fillId="2" borderId="0" xfId="4" applyNumberFormat="1" applyFont="1" applyFill="1" applyAlignment="1">
      <alignment horizontal="center" vertical="center"/>
    </xf>
    <xf numFmtId="0" fontId="21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center" vertical="center"/>
    </xf>
    <xf numFmtId="2" fontId="21" fillId="2" borderId="0" xfId="4" applyNumberFormat="1" applyFont="1" applyFill="1" applyAlignment="1">
      <alignment horizontal="center" vertical="center"/>
    </xf>
    <xf numFmtId="0" fontId="21" fillId="2" borderId="28" xfId="4" applyFont="1" applyFill="1" applyBorder="1" applyAlignment="1">
      <alignment vertical="center"/>
    </xf>
    <xf numFmtId="0" fontId="21" fillId="2" borderId="27" xfId="4" applyFont="1" applyFill="1" applyBorder="1" applyAlignment="1">
      <alignment horizontal="right" vertical="center"/>
    </xf>
    <xf numFmtId="0" fontId="21" fillId="2" borderId="27" xfId="4" applyFont="1" applyFill="1" applyBorder="1" applyAlignment="1">
      <alignment horizontal="center" vertical="center"/>
    </xf>
    <xf numFmtId="0" fontId="21" fillId="2" borderId="27" xfId="4" applyFont="1" applyFill="1" applyBorder="1" applyAlignment="1">
      <alignment vertical="center"/>
    </xf>
    <xf numFmtId="1" fontId="21" fillId="2" borderId="27" xfId="4" applyNumberFormat="1" applyFont="1" applyFill="1" applyBorder="1" applyAlignment="1">
      <alignment vertical="center"/>
    </xf>
    <xf numFmtId="0" fontId="21" fillId="2" borderId="26" xfId="4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0" fontId="25" fillId="2" borderId="0" xfId="4" applyFont="1" applyFill="1" applyAlignment="1">
      <alignment vertical="center"/>
    </xf>
    <xf numFmtId="0" fontId="21" fillId="2" borderId="22" xfId="4" applyFont="1" applyFill="1" applyBorder="1" applyAlignment="1">
      <alignment vertical="center"/>
    </xf>
    <xf numFmtId="1" fontId="21" fillId="2" borderId="0" xfId="4" applyNumberFormat="1" applyFont="1" applyFill="1" applyAlignment="1">
      <alignment vertical="center"/>
    </xf>
    <xf numFmtId="0" fontId="21" fillId="2" borderId="21" xfId="4" applyFont="1" applyFill="1" applyBorder="1" applyAlignment="1">
      <alignment vertical="center"/>
    </xf>
    <xf numFmtId="0" fontId="21" fillId="2" borderId="20" xfId="4" applyFont="1" applyFill="1" applyBorder="1" applyAlignment="1">
      <alignment vertical="center"/>
    </xf>
    <xf numFmtId="0" fontId="27" fillId="2" borderId="19" xfId="4" applyFont="1" applyFill="1" applyBorder="1" applyAlignment="1">
      <alignment horizontal="right" vertical="center"/>
    </xf>
    <xf numFmtId="0" fontId="21" fillId="2" borderId="19" xfId="4" applyFont="1" applyFill="1" applyBorder="1" applyAlignment="1">
      <alignment horizontal="center" vertical="center"/>
    </xf>
    <xf numFmtId="0" fontId="21" fillId="2" borderId="19" xfId="4" applyFont="1" applyFill="1" applyBorder="1" applyAlignment="1">
      <alignment vertical="center"/>
    </xf>
    <xf numFmtId="1" fontId="21" fillId="2" borderId="19" xfId="4" applyNumberFormat="1" applyFont="1" applyFill="1" applyBorder="1" applyAlignment="1">
      <alignment vertical="center"/>
    </xf>
    <xf numFmtId="0" fontId="21" fillId="2" borderId="18" xfId="4" applyFont="1" applyFill="1" applyBorder="1" applyAlignment="1">
      <alignment vertical="center"/>
    </xf>
    <xf numFmtId="0" fontId="21" fillId="2" borderId="0" xfId="4" applyFont="1" applyFill="1" applyAlignment="1">
      <alignment horizontal="right" vertical="center"/>
    </xf>
    <xf numFmtId="1" fontId="29" fillId="2" borderId="0" xfId="4" applyNumberFormat="1" applyFont="1" applyFill="1" applyAlignment="1">
      <alignment horizontal="center" vertical="center"/>
    </xf>
    <xf numFmtId="168" fontId="17" fillId="2" borderId="32" xfId="4" applyNumberFormat="1" applyFont="1" applyFill="1" applyBorder="1" applyAlignment="1">
      <alignment horizontal="left" vertical="center"/>
    </xf>
    <xf numFmtId="49" fontId="29" fillId="2" borderId="0" xfId="4" applyNumberFormat="1" applyFont="1" applyFill="1" applyAlignment="1">
      <alignment vertical="center"/>
    </xf>
    <xf numFmtId="49" fontId="29" fillId="2" borderId="0" xfId="4" applyNumberFormat="1" applyFont="1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  <xf numFmtId="2" fontId="29" fillId="2" borderId="0" xfId="4" applyNumberFormat="1" applyFont="1" applyFill="1" applyAlignment="1">
      <alignment horizontal="center" vertical="center"/>
    </xf>
    <xf numFmtId="169" fontId="18" fillId="2" borderId="0" xfId="4" applyNumberFormat="1" applyFill="1" applyAlignment="1">
      <alignment vertical="center"/>
    </xf>
    <xf numFmtId="0" fontId="18" fillId="2" borderId="0" xfId="4" applyFill="1" applyAlignment="1">
      <alignment vertical="center"/>
    </xf>
    <xf numFmtId="0" fontId="18" fillId="2" borderId="0" xfId="4" applyFill="1" applyAlignment="1">
      <alignment horizontal="center" vertical="center"/>
    </xf>
    <xf numFmtId="2" fontId="18" fillId="2" borderId="0" xfId="4" applyNumberFormat="1" applyFill="1" applyAlignment="1">
      <alignment vertical="center"/>
    </xf>
    <xf numFmtId="170" fontId="6" fillId="2" borderId="19" xfId="0" applyNumberFormat="1" applyFont="1" applyFill="1" applyBorder="1" applyAlignment="1" applyProtection="1">
      <alignment horizontal="center" vertical="center"/>
      <protection locked="0"/>
    </xf>
    <xf numFmtId="170" fontId="6" fillId="2" borderId="18" xfId="0" applyNumberFormat="1" applyFont="1" applyFill="1" applyBorder="1" applyAlignment="1" applyProtection="1">
      <alignment horizontal="center" vertical="center"/>
      <protection locked="0"/>
    </xf>
    <xf numFmtId="170" fontId="1" fillId="2" borderId="12" xfId="0" applyNumberFormat="1" applyFont="1" applyFill="1" applyBorder="1" applyAlignment="1">
      <alignment horizontal="center" vertical="center"/>
    </xf>
    <xf numFmtId="170" fontId="1" fillId="2" borderId="8" xfId="0" applyNumberFormat="1" applyFont="1" applyFill="1" applyBorder="1" applyAlignment="1">
      <alignment horizontal="center" vertical="center"/>
    </xf>
    <xf numFmtId="170" fontId="1" fillId="2" borderId="5" xfId="0" applyNumberFormat="1" applyFont="1" applyFill="1" applyBorder="1" applyAlignment="1">
      <alignment horizontal="center" vertical="center"/>
    </xf>
    <xf numFmtId="170" fontId="2" fillId="2" borderId="1" xfId="0" applyNumberFormat="1" applyFont="1" applyFill="1" applyBorder="1" applyAlignment="1">
      <alignment horizontal="center" vertical="center"/>
    </xf>
    <xf numFmtId="170" fontId="21" fillId="2" borderId="0" xfId="4" applyNumberFormat="1" applyFont="1" applyFill="1" applyAlignment="1">
      <alignment horizontal="center" vertical="center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166" fontId="19" fillId="2" borderId="22" xfId="0" applyNumberFormat="1" applyFont="1" applyFill="1" applyBorder="1" applyAlignment="1" applyProtection="1">
      <alignment horizontal="center" vertical="center"/>
      <protection locked="0"/>
    </xf>
    <xf numFmtId="166" fontId="19" fillId="2" borderId="0" xfId="0" applyNumberFormat="1" applyFont="1" applyFill="1" applyAlignment="1" applyProtection="1">
      <alignment horizontal="center" vertical="center"/>
      <protection locked="0"/>
    </xf>
    <xf numFmtId="166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28" fillId="2" borderId="0" xfId="4" applyNumberFormat="1" applyFont="1" applyFill="1" applyAlignment="1">
      <alignment horizontal="center" vertical="center"/>
    </xf>
    <xf numFmtId="0" fontId="24" fillId="2" borderId="22" xfId="4" applyFont="1" applyFill="1" applyBorder="1" applyAlignment="1">
      <alignment horizontal="center" vertical="center"/>
    </xf>
    <xf numFmtId="0" fontId="24" fillId="2" borderId="0" xfId="4" applyFont="1" applyFill="1" applyAlignment="1">
      <alignment horizontal="center" vertical="center"/>
    </xf>
    <xf numFmtId="0" fontId="24" fillId="2" borderId="21" xfId="4" applyFont="1" applyFill="1" applyBorder="1" applyAlignment="1">
      <alignment horizontal="center" vertical="center"/>
    </xf>
    <xf numFmtId="49" fontId="22" fillId="2" borderId="22" xfId="4" applyNumberFormat="1" applyFont="1" applyFill="1" applyBorder="1" applyAlignment="1">
      <alignment horizontal="center" vertical="center"/>
    </xf>
    <xf numFmtId="49" fontId="22" fillId="2" borderId="0" xfId="4" applyNumberFormat="1" applyFont="1" applyFill="1" applyAlignment="1">
      <alignment horizontal="center" vertical="center"/>
    </xf>
    <xf numFmtId="49" fontId="22" fillId="2" borderId="21" xfId="4" applyNumberFormat="1" applyFont="1" applyFill="1" applyBorder="1" applyAlignment="1">
      <alignment horizontal="center" vertical="center"/>
    </xf>
    <xf numFmtId="49" fontId="23" fillId="2" borderId="22" xfId="4" applyNumberFormat="1" applyFont="1" applyFill="1" applyBorder="1" applyAlignment="1">
      <alignment horizontal="center" vertical="center"/>
    </xf>
    <xf numFmtId="49" fontId="23" fillId="2" borderId="0" xfId="4" applyNumberFormat="1" applyFont="1" applyFill="1" applyAlignment="1">
      <alignment horizontal="center" vertical="center"/>
    </xf>
    <xf numFmtId="49" fontId="23" fillId="2" borderId="21" xfId="4" applyNumberFormat="1" applyFont="1" applyFill="1" applyBorder="1" applyAlignment="1">
      <alignment horizontal="center" vertical="center"/>
    </xf>
    <xf numFmtId="49" fontId="26" fillId="2" borderId="22" xfId="4" applyNumberFormat="1" applyFont="1" applyFill="1" applyBorder="1" applyAlignment="1">
      <alignment horizontal="left" vertical="center" indent="1"/>
    </xf>
    <xf numFmtId="49" fontId="26" fillId="2" borderId="0" xfId="4" applyNumberFormat="1" applyFont="1" applyFill="1" applyAlignment="1">
      <alignment horizontal="left" vertical="center" indent="1"/>
    </xf>
    <xf numFmtId="167" fontId="27" fillId="2" borderId="0" xfId="4" applyNumberFormat="1" applyFont="1" applyFill="1" applyAlignment="1">
      <alignment horizontal="right" vertical="center" indent="1"/>
    </xf>
    <xf numFmtId="167" fontId="27" fillId="2" borderId="21" xfId="4" applyNumberFormat="1" applyFont="1" applyFill="1" applyBorder="1" applyAlignment="1">
      <alignment horizontal="right" vertical="center" indent="1"/>
    </xf>
    <xf numFmtId="0" fontId="14" fillId="2" borderId="0" xfId="3" applyFont="1" applyFill="1" applyAlignment="1">
      <alignment horizontal="center" vertical="center"/>
    </xf>
    <xf numFmtId="0" fontId="14" fillId="2" borderId="31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 wrapText="1"/>
    </xf>
    <xf numFmtId="0" fontId="17" fillId="2" borderId="31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left" vertical="center" indent="1"/>
    </xf>
    <xf numFmtId="0" fontId="14" fillId="2" borderId="31" xfId="3" applyFont="1" applyFill="1" applyBorder="1" applyAlignment="1">
      <alignment horizontal="left" vertical="center" indent="1"/>
    </xf>
  </cellXfs>
  <cellStyles count="5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  <cellStyle name="Standaard 3" xfId="4" xr:uid="{1BD6FE51-B853-4C7D-A340-287F485EB97B}"/>
  </cellStyles>
  <dxfs count="12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19050</xdr:rowOff>
    </xdr:from>
    <xdr:to>
      <xdr:col>2</xdr:col>
      <xdr:colOff>415290</xdr:colOff>
      <xdr:row>8</xdr:row>
      <xdr:rowOff>27927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36DC7E-3749-4925-AE13-4099EF4B2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62865"/>
          <a:ext cx="476250" cy="90041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19050</xdr:rowOff>
    </xdr:from>
    <xdr:to>
      <xdr:col>12</xdr:col>
      <xdr:colOff>396240</xdr:colOff>
      <xdr:row>8</xdr:row>
      <xdr:rowOff>27927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1DE183-170C-4E0F-93F2-864F7B35F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313170" y="62865"/>
          <a:ext cx="489585" cy="900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7AE0-9040-4D07-861F-D07C66D531E8}">
  <dimension ref="A1:T190"/>
  <sheetViews>
    <sheetView zoomScale="70" zoomScaleNormal="70" workbookViewId="0">
      <pane ySplit="14" topLeftCell="A15" activePane="bottomLeft" state="frozen"/>
      <selection activeCell="B6" sqref="B6:J6"/>
      <selection pane="bottomLeft" activeCell="B15" sqref="B15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1098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1108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1107</v>
      </c>
      <c r="D13" s="115">
        <v>2.84</v>
      </c>
      <c r="E13" s="115"/>
      <c r="F13" s="43">
        <v>15</v>
      </c>
      <c r="G13" s="41"/>
      <c r="H13" s="89">
        <v>0.27500000000000002</v>
      </c>
      <c r="I13" s="89">
        <v>0.33500000000000002</v>
      </c>
      <c r="J13" s="90">
        <v>0.40500000000000003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">
    <cfRule type="containsText" dxfId="11" priority="3" operator="containsText" text="PR">
      <formula>NOT(ISERROR(SEARCH("PR",D16)))</formula>
    </cfRule>
  </conditionalFormatting>
  <conditionalFormatting sqref="D23:D27 D30:D34 D37:D41 D44:D48">
    <cfRule type="containsText" dxfId="10" priority="2" operator="containsText" text="PR">
      <formula>NOT(ISERROR(SEARCH("PR",D23)))</formula>
    </cfRule>
  </conditionalFormatting>
  <conditionalFormatting sqref="D51:D55">
    <cfRule type="containsText" dxfId="9" priority="1" operator="containsText" text="PR">
      <formula>NOT(ISERROR(SEARCH("PR",D51)))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4634-6BB7-45BD-94C6-D289CC60CA15}">
  <dimension ref="A1:T190"/>
  <sheetViews>
    <sheetView zoomScale="70" zoomScaleNormal="70" workbookViewId="0">
      <pane ySplit="14" topLeftCell="A15" activePane="bottomLeft" state="frozen"/>
      <selection pane="bottomLeft" activeCell="B15" sqref="B15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1098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1109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1107</v>
      </c>
      <c r="D13" s="115">
        <v>2.84</v>
      </c>
      <c r="E13" s="115"/>
      <c r="F13" s="43">
        <v>18</v>
      </c>
      <c r="G13" s="41"/>
      <c r="H13" s="89">
        <v>0.33500000000000002</v>
      </c>
      <c r="I13" s="89">
        <v>0.40500000000000003</v>
      </c>
      <c r="J13" s="90">
        <v>0.495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8" priority="2" operator="containsText" text="PR">
      <formula>NOT(ISERROR(SEARCH("PR",D16)))</formula>
    </cfRule>
  </conditionalFormatting>
  <conditionalFormatting sqref="D37:D41 D44:D48 D51:D55">
    <cfRule type="containsText" dxfId="7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7404-37E4-48B8-8069-B2B2E4A36B2B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1098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1110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1107</v>
      </c>
      <c r="D13" s="115">
        <v>2.84</v>
      </c>
      <c r="E13" s="115"/>
      <c r="F13" s="43">
        <v>22</v>
      </c>
      <c r="G13" s="41"/>
      <c r="H13" s="89">
        <v>0.40500000000000003</v>
      </c>
      <c r="I13" s="89">
        <v>0.495</v>
      </c>
      <c r="J13" s="90">
        <v>0.61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6" priority="2" operator="containsText" text="PR">
      <formula>NOT(ISERROR(SEARCH("PR",D16)))</formula>
    </cfRule>
  </conditionalFormatting>
  <conditionalFormatting sqref="D37:D41 D44:D48 D51:D55">
    <cfRule type="containsText" dxfId="5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4F9D-1635-4743-8559-D9C10F9BE9C1}">
  <dimension ref="A1:T190"/>
  <sheetViews>
    <sheetView tabSelected="1" zoomScale="70" zoomScaleNormal="70" workbookViewId="0">
      <pane ySplit="14" topLeftCell="A15" activePane="bottomLeft" state="frozen"/>
      <selection pane="bottomLeft" activeCell="J16" sqref="J16:J20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1114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1115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1116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>
        <v>45360</v>
      </c>
      <c r="D13" s="115">
        <v>2.84</v>
      </c>
      <c r="E13" s="115"/>
      <c r="F13" s="43">
        <v>27</v>
      </c>
      <c r="G13" s="41"/>
      <c r="H13" s="89">
        <v>0.495</v>
      </c>
      <c r="I13" s="89">
        <v>0.61</v>
      </c>
      <c r="J13" s="90">
        <v>0.76500000000000001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>
        <v>8873</v>
      </c>
      <c r="C15" s="29" t="str">
        <f>IF($B15="","(Naam Speler)",VLOOKUP($B15,LEDEN!$B:$G,5,FALSE))</f>
        <v>DEVOS Claude</v>
      </c>
      <c r="D15" s="28" t="str">
        <f>IF($B15="","(Club)",VLOOKUP($B15,LEDEN!$B:$G,3,FALSE))</f>
        <v>WOH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/>
      </c>
    </row>
    <row r="16" spans="1:13" ht="22.5" customHeight="1" thickTop="1" x14ac:dyDescent="0.25">
      <c r="B16" s="22">
        <v>7465</v>
      </c>
      <c r="C16" s="21" t="str">
        <f>IF($B16="","",VLOOKUP($B16,LEDEN!$B:$G,5,FALSE))</f>
        <v>COUSSEMENT Wim</v>
      </c>
      <c r="D16" s="20" t="str">
        <f>IF($H16="","",IF($H16&lt;$H$13,"OG",IF($H16&gt;=$J$13,"D.PR",IF($H16&gt;=$I$13,"PROM","MG"))))</f>
        <v>OG</v>
      </c>
      <c r="E16" s="19">
        <v>0</v>
      </c>
      <c r="F16" s="18">
        <v>11</v>
      </c>
      <c r="G16" s="18">
        <v>40</v>
      </c>
      <c r="H16" s="91">
        <f>IF(G16="","",ROUNDDOWN(F16/G16,3))</f>
        <v>0.27500000000000002</v>
      </c>
      <c r="I16" s="18">
        <v>2</v>
      </c>
      <c r="J16" s="116">
        <v>4</v>
      </c>
    </row>
    <row r="17" spans="2:12" ht="22.5" customHeight="1" x14ac:dyDescent="0.25">
      <c r="B17" s="17">
        <v>8159</v>
      </c>
      <c r="C17" s="16" t="str">
        <f>IF($B17="","",VLOOKUP($B17,LEDEN!$B:$G,5,FALSE))</f>
        <v>MONSOREZ Michel</v>
      </c>
      <c r="D17" s="15" t="str">
        <f t="shared" ref="D17:D19" si="0">IF($H17="","",IF($H17&lt;$H$13,"OG",IF($H17&gt;=$J$13,"D.PR",IF($H17&gt;=$I$13,"PROM","MG"))))</f>
        <v>OG</v>
      </c>
      <c r="E17" s="14">
        <v>2</v>
      </c>
      <c r="F17" s="13">
        <v>27</v>
      </c>
      <c r="G17" s="13">
        <v>59</v>
      </c>
      <c r="H17" s="92">
        <f>IF(G17="","",ROUNDDOWN(F17/G17,3))</f>
        <v>0.45700000000000002</v>
      </c>
      <c r="I17" s="13">
        <v>3</v>
      </c>
      <c r="J17" s="117"/>
    </row>
    <row r="18" spans="2:12" ht="22.5" customHeight="1" x14ac:dyDescent="0.25">
      <c r="B18" s="17">
        <v>4776</v>
      </c>
      <c r="C18" s="16" t="str">
        <f>IF($B18="","",VLOOKUP($B18,LEDEN!$B:$G,5,FALSE))</f>
        <v>HOUTHAEVE Jean-Marie</v>
      </c>
      <c r="D18" s="15" t="str">
        <f t="shared" si="0"/>
        <v>OG</v>
      </c>
      <c r="E18" s="14">
        <v>0</v>
      </c>
      <c r="F18" s="13">
        <v>13</v>
      </c>
      <c r="G18" s="13">
        <v>34</v>
      </c>
      <c r="H18" s="92">
        <f>IF(G18="","",ROUNDDOWN(F18/G18,3))</f>
        <v>0.38200000000000001</v>
      </c>
      <c r="I18" s="13">
        <v>3</v>
      </c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>OG</v>
      </c>
      <c r="E20" s="6">
        <f>SUM(E16:E19)</f>
        <v>2</v>
      </c>
      <c r="F20" s="5">
        <f>SUM(F16:F19)</f>
        <v>51</v>
      </c>
      <c r="G20" s="5">
        <f>SUM(G16:G19)</f>
        <v>133</v>
      </c>
      <c r="H20" s="94">
        <f>IF(G20=0,0,ROUNDDOWN(F20/G20,3))</f>
        <v>0.38300000000000001</v>
      </c>
      <c r="I20" s="44">
        <f>MAX(I16:I19)</f>
        <v>3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>
        <v>8159</v>
      </c>
      <c r="C22" s="29" t="str">
        <f>IF($B22="","(Naam Speler)",VLOOKUP($B22,LEDEN!$B:$G,5,FALSE))</f>
        <v>MONSOREZ Michel</v>
      </c>
      <c r="D22" s="28" t="str">
        <f>IF($B22="","(Club)",VLOOKUP($B22,LEDEN!$B:$G,3,FALSE))</f>
        <v>KKBC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/>
      </c>
    </row>
    <row r="23" spans="2:12" ht="22.5" customHeight="1" thickTop="1" x14ac:dyDescent="0.25">
      <c r="B23" s="22">
        <v>4776</v>
      </c>
      <c r="C23" s="21" t="str">
        <f>IF($B23="","",VLOOKUP($B23,LEDEN!$B:$G,5,FALSE))</f>
        <v>HOUTHAEVE Jean-Marie</v>
      </c>
      <c r="D23" s="20" t="str">
        <f>IF($H23="","",IF($H23&lt;$H$13,"OG",IF($H23&gt;=$J$13,"D.PR",IF($H23&gt;=$I$13,"PROM","MG"))))</f>
        <v>MG</v>
      </c>
      <c r="E23" s="19">
        <v>2</v>
      </c>
      <c r="F23" s="18">
        <v>27</v>
      </c>
      <c r="G23" s="18">
        <v>53</v>
      </c>
      <c r="H23" s="91">
        <f>IF(G23="","",ROUNDDOWN(F23/G23,3))</f>
        <v>0.50900000000000001</v>
      </c>
      <c r="I23" s="18">
        <v>4</v>
      </c>
      <c r="J23" s="116">
        <v>3</v>
      </c>
    </row>
    <row r="24" spans="2:12" ht="22.5" customHeight="1" x14ac:dyDescent="0.25">
      <c r="B24" s="17">
        <v>8873</v>
      </c>
      <c r="C24" s="16" t="str">
        <f>IF($B24="","",VLOOKUP($B24,LEDEN!$B:$G,5,FALSE))</f>
        <v>DEVOS Claude</v>
      </c>
      <c r="D24" s="15" t="str">
        <f t="shared" ref="D24:D26" si="1">IF($H24="","",IF($H24&lt;$H$13,"OG",IF($H24&gt;=$J$13,"D.PR",IF($H24&gt;=$I$13,"PROM","MG"))))</f>
        <v>OG</v>
      </c>
      <c r="E24" s="14">
        <v>0</v>
      </c>
      <c r="F24" s="13">
        <v>26</v>
      </c>
      <c r="G24" s="13">
        <v>59</v>
      </c>
      <c r="H24" s="92">
        <f>IF(G24="","",ROUNDDOWN(F24/G24,3))</f>
        <v>0.44</v>
      </c>
      <c r="I24" s="13">
        <v>3</v>
      </c>
      <c r="J24" s="117"/>
    </row>
    <row r="25" spans="2:12" ht="22.5" customHeight="1" x14ac:dyDescent="0.25">
      <c r="B25" s="17">
        <v>7465</v>
      </c>
      <c r="C25" s="16" t="str">
        <f>IF($B25="","",VLOOKUP($B25,LEDEN!$B:$G,5,FALSE))</f>
        <v>COUSSEMENT Wim</v>
      </c>
      <c r="D25" s="15" t="str">
        <f t="shared" si="1"/>
        <v>OG</v>
      </c>
      <c r="E25" s="14">
        <v>0</v>
      </c>
      <c r="F25" s="13">
        <v>26</v>
      </c>
      <c r="G25" s="13">
        <v>62</v>
      </c>
      <c r="H25" s="92">
        <f>IF(G25="","",ROUNDDOWN(F25/G25,3))</f>
        <v>0.41899999999999998</v>
      </c>
      <c r="I25" s="13">
        <v>4</v>
      </c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>OG</v>
      </c>
      <c r="E27" s="6">
        <f>SUM(E23:E26)</f>
        <v>2</v>
      </c>
      <c r="F27" s="5">
        <f>SUM(F23:F26)</f>
        <v>79</v>
      </c>
      <c r="G27" s="5">
        <f>SUM(G23:G26)</f>
        <v>174</v>
      </c>
      <c r="H27" s="94">
        <f>IF(G27=0,0,ROUNDDOWN(F27/G27,3))</f>
        <v>0.45400000000000001</v>
      </c>
      <c r="I27" s="44">
        <f>MAX(I23:I26)</f>
        <v>4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>
        <v>4776</v>
      </c>
      <c r="C29" s="29" t="str">
        <f>IF($B29="","(Naam Speler)",VLOOKUP($B29,LEDEN!$B:$G,5,FALSE))</f>
        <v>HOUTHAEVE Jean-Marie</v>
      </c>
      <c r="D29" s="28" t="str">
        <f>IF($B29="","(Club)",VLOOKUP($B29,LEDEN!$B:$G,3,FALSE))</f>
        <v>K.DOS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/>
      </c>
    </row>
    <row r="30" spans="2:12" ht="22.5" customHeight="1" thickTop="1" x14ac:dyDescent="0.25">
      <c r="B30" s="22">
        <v>8159</v>
      </c>
      <c r="C30" s="21" t="str">
        <f>IF($B30="","",VLOOKUP($B30,LEDEN!$B:$G,5,FALSE))</f>
        <v>MONSOREZ Michel</v>
      </c>
      <c r="D30" s="20" t="str">
        <f>IF($H30="","",IF($H30&lt;$H$13,"OG",IF($H30&gt;=$J$13,"D.PR",IF($H30&gt;=$I$13,"PROM","MG"))))</f>
        <v>OG</v>
      </c>
      <c r="E30" s="19">
        <v>0</v>
      </c>
      <c r="F30" s="18">
        <v>23</v>
      </c>
      <c r="G30" s="18">
        <v>53</v>
      </c>
      <c r="H30" s="91">
        <f>IF(G30="","",ROUNDDOWN(F30/G30,3))</f>
        <v>0.433</v>
      </c>
      <c r="I30" s="18">
        <v>3</v>
      </c>
      <c r="J30" s="116">
        <v>2</v>
      </c>
    </row>
    <row r="31" spans="2:12" ht="22.5" customHeight="1" x14ac:dyDescent="0.25">
      <c r="B31" s="17">
        <v>7465</v>
      </c>
      <c r="C31" s="16" t="str">
        <f>IF($B31="","",VLOOKUP($B31,LEDEN!$B:$G,5,FALSE))</f>
        <v>COUSSEMENT Wim</v>
      </c>
      <c r="D31" s="15" t="str">
        <f t="shared" ref="D31:D33" si="2">IF($H31="","",IF($H31&lt;$H$13,"OG",IF($H31&gt;=$J$13,"D.PR",IF($H31&gt;=$I$13,"PROM","MG"))))</f>
        <v>OG</v>
      </c>
      <c r="E31" s="14">
        <v>0</v>
      </c>
      <c r="F31" s="13">
        <v>24</v>
      </c>
      <c r="G31" s="13">
        <v>49</v>
      </c>
      <c r="H31" s="92">
        <f>IF(G31="","",ROUNDDOWN(F31/G31,3))</f>
        <v>0.48899999999999999</v>
      </c>
      <c r="I31" s="13">
        <v>3</v>
      </c>
      <c r="J31" s="117"/>
    </row>
    <row r="32" spans="2:12" ht="22.5" customHeight="1" x14ac:dyDescent="0.25">
      <c r="B32" s="17">
        <v>8873</v>
      </c>
      <c r="C32" s="16" t="str">
        <f>IF($B32="","",VLOOKUP($B32,LEDEN!$B:$G,5,FALSE))</f>
        <v>DEVOS Claude</v>
      </c>
      <c r="D32" s="15" t="str">
        <f t="shared" si="2"/>
        <v>D.PR</v>
      </c>
      <c r="E32" s="14">
        <v>2</v>
      </c>
      <c r="F32" s="13">
        <v>27</v>
      </c>
      <c r="G32" s="13">
        <v>34</v>
      </c>
      <c r="H32" s="92">
        <f>IF(G32="","",ROUNDDOWN(F32/G32,3))</f>
        <v>0.79400000000000004</v>
      </c>
      <c r="I32" s="13">
        <v>4</v>
      </c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>MG</v>
      </c>
      <c r="E34" s="6">
        <f>SUM(E30:E33)</f>
        <v>2</v>
      </c>
      <c r="F34" s="5">
        <f>SUM(F30:F33)</f>
        <v>74</v>
      </c>
      <c r="G34" s="5">
        <f>SUM(G30:G33)</f>
        <v>136</v>
      </c>
      <c r="H34" s="94">
        <f>IF(G34=0,0,ROUNDDOWN(F34/G34,3))</f>
        <v>0.54400000000000004</v>
      </c>
      <c r="I34" s="44">
        <f>MAX(I30:I33)</f>
        <v>4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>
        <v>7465</v>
      </c>
      <c r="C36" s="29" t="str">
        <f>IF($B36="","(Naam Speler)",VLOOKUP($B36,LEDEN!$B:$G,5,FALSE))</f>
        <v>COUSSEMENT Wim</v>
      </c>
      <c r="D36" s="28" t="str">
        <f>IF($B36="","(Club)",VLOOKUP($B36,LEDEN!$B:$G,3,FALSE))</f>
        <v>K.GHOK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/>
      </c>
    </row>
    <row r="37" spans="2:12" ht="22.5" customHeight="1" thickTop="1" x14ac:dyDescent="0.25">
      <c r="B37" s="22">
        <v>8873</v>
      </c>
      <c r="C37" s="21" t="str">
        <f>IF($B37="","",VLOOKUP($B37,LEDEN!$B:$G,5,FALSE))</f>
        <v>DEVOS Claude</v>
      </c>
      <c r="D37" s="20" t="str">
        <f>IF($H37="","",IF($H37&lt;$H$13,"OG",IF($H37&gt;=$J$13,"D.PR",IF($H37&gt;=$I$13,"PROM","MG"))))</f>
        <v>PROM</v>
      </c>
      <c r="E37" s="19">
        <v>2</v>
      </c>
      <c r="F37" s="18">
        <v>27</v>
      </c>
      <c r="G37" s="18">
        <v>40</v>
      </c>
      <c r="H37" s="91">
        <f>IF(G37="","",ROUNDDOWN(F37/G37,3))</f>
        <v>0.67500000000000004</v>
      </c>
      <c r="I37" s="18">
        <v>3</v>
      </c>
      <c r="J37" s="116">
        <v>1</v>
      </c>
    </row>
    <row r="38" spans="2:12" ht="22.5" customHeight="1" x14ac:dyDescent="0.25">
      <c r="B38" s="17">
        <v>4776</v>
      </c>
      <c r="C38" s="16" t="str">
        <f>IF($B38="","",VLOOKUP($B38,LEDEN!$B:$G,5,FALSE))</f>
        <v>HOUTHAEVE Jean-Marie</v>
      </c>
      <c r="D38" s="15" t="str">
        <f t="shared" ref="D38:D40" si="3">IF($H38="","",IF($H38&lt;$H$13,"OG",IF($H38&gt;=$J$13,"D.PR",IF($H38&gt;=$I$13,"PROM","MG"))))</f>
        <v>MG</v>
      </c>
      <c r="E38" s="14">
        <v>2</v>
      </c>
      <c r="F38" s="13">
        <v>27</v>
      </c>
      <c r="G38" s="13">
        <v>49</v>
      </c>
      <c r="H38" s="92">
        <f>IF(G38="","",ROUNDDOWN(F38/G38,3))</f>
        <v>0.55100000000000005</v>
      </c>
      <c r="I38" s="13">
        <v>3</v>
      </c>
      <c r="J38" s="117"/>
    </row>
    <row r="39" spans="2:12" ht="22.5" customHeight="1" x14ac:dyDescent="0.25">
      <c r="B39" s="17">
        <v>8159</v>
      </c>
      <c r="C39" s="16" t="str">
        <f>IF($B39="","",VLOOKUP($B39,LEDEN!$B:$G,5,FALSE))</f>
        <v>MONSOREZ Michel</v>
      </c>
      <c r="D39" s="15" t="str">
        <f t="shared" si="3"/>
        <v>OG</v>
      </c>
      <c r="E39" s="14">
        <v>2</v>
      </c>
      <c r="F39" s="13">
        <v>27</v>
      </c>
      <c r="G39" s="13">
        <v>62</v>
      </c>
      <c r="H39" s="92">
        <f>IF(G39="","",ROUNDDOWN(F39/G39,3))</f>
        <v>0.435</v>
      </c>
      <c r="I39" s="13">
        <v>3</v>
      </c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>MG</v>
      </c>
      <c r="E41" s="6">
        <f>SUM(E37:E40)</f>
        <v>6</v>
      </c>
      <c r="F41" s="5">
        <f>SUM(F37:F40)</f>
        <v>81</v>
      </c>
      <c r="G41" s="5">
        <f>SUM(G37:G40)</f>
        <v>151</v>
      </c>
      <c r="H41" s="94">
        <f>IF(G41=0,0,ROUNDDOWN(F41/G41,3))</f>
        <v>0.53600000000000003</v>
      </c>
      <c r="I41" s="44">
        <f>MAX(I37:I40)</f>
        <v>3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4" priority="2" operator="containsText" text="PR">
      <formula>NOT(ISERROR(SEARCH("PR",D16)))</formula>
    </cfRule>
  </conditionalFormatting>
  <conditionalFormatting sqref="D37:D41 D44:D48 D51:D55">
    <cfRule type="containsText" dxfId="3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28EE-8521-44B9-9D55-8A2C0318CC96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1098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1111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1107</v>
      </c>
      <c r="D13" s="115">
        <v>2.84</v>
      </c>
      <c r="E13" s="115"/>
      <c r="F13" s="43">
        <v>34</v>
      </c>
      <c r="G13" s="41"/>
      <c r="H13" s="89">
        <v>0.61</v>
      </c>
      <c r="I13" s="89">
        <v>0.76500000000000001</v>
      </c>
      <c r="J13" s="90">
        <v>0.95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2" priority="2" operator="containsText" text="PR">
      <formula>NOT(ISERROR(SEARCH("PR",D16)))</formula>
    </cfRule>
  </conditionalFormatting>
  <conditionalFormatting sqref="D37:D41 D44:D48 D51:D55">
    <cfRule type="containsText" dxfId="1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1F76-822A-496B-8267-AD3FB2A4D154}">
  <dimension ref="A1:N49"/>
  <sheetViews>
    <sheetView zoomScaleNormal="100" workbookViewId="0">
      <selection activeCell="F9" sqref="F9:M9"/>
    </sheetView>
  </sheetViews>
  <sheetFormatPr defaultColWidth="0" defaultRowHeight="0" customHeight="1" zeroHeight="1" x14ac:dyDescent="0.25"/>
  <cols>
    <col min="1" max="1" width="1.44140625" style="59" customWidth="1"/>
    <col min="2" max="2" width="3.109375" style="57" customWidth="1"/>
    <col min="3" max="3" width="27.88671875" style="58" customWidth="1"/>
    <col min="4" max="4" width="5.6640625" style="59" customWidth="1"/>
    <col min="5" max="5" width="11.44140625" style="59" customWidth="1"/>
    <col min="6" max="6" width="7.109375" style="57" customWidth="1"/>
    <col min="7" max="7" width="5.6640625" style="59" customWidth="1"/>
    <col min="8" max="8" width="5" style="57" customWidth="1"/>
    <col min="9" max="9" width="7.109375" style="57" customWidth="1"/>
    <col min="10" max="10" width="6.44140625" style="57" customWidth="1"/>
    <col min="11" max="11" width="7.109375" style="60" customWidth="1"/>
    <col min="12" max="12" width="5.6640625" style="57" customWidth="1"/>
    <col min="13" max="13" width="7.88671875" style="59" customWidth="1"/>
    <col min="14" max="14" width="1.44140625" style="59" customWidth="1"/>
    <col min="15" max="16384" width="7.109375" style="59" hidden="1"/>
  </cols>
  <sheetData>
    <row r="1" spans="2:13" ht="3.75" customHeight="1" thickBot="1" x14ac:dyDescent="0.3"/>
    <row r="2" spans="2:13" s="67" customFormat="1" ht="2.25" customHeight="1" x14ac:dyDescent="0.25">
      <c r="B2" s="61"/>
      <c r="C2" s="62"/>
      <c r="D2" s="63"/>
      <c r="E2" s="63"/>
      <c r="F2" s="64"/>
      <c r="G2" s="64"/>
      <c r="H2" s="64"/>
      <c r="I2" s="64"/>
      <c r="J2" s="63"/>
      <c r="K2" s="64"/>
      <c r="L2" s="65"/>
      <c r="M2" s="66"/>
    </row>
    <row r="3" spans="2:13" s="67" customFormat="1" ht="13.5" customHeight="1" x14ac:dyDescent="0.25">
      <c r="B3" s="125" t="s">
        <v>1099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2:13" s="67" customFormat="1" ht="13.5" customHeight="1" x14ac:dyDescent="0.25"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2:13" s="67" customFormat="1" ht="7.5" customHeight="1" x14ac:dyDescent="0.25">
      <c r="B5" s="128" t="s">
        <v>1100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</row>
    <row r="6" spans="2:13" s="67" customFormat="1" ht="11.25" customHeight="1" x14ac:dyDescent="0.25">
      <c r="B6" s="128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0"/>
    </row>
    <row r="7" spans="2:13" s="68" customFormat="1" ht="15" customHeight="1" x14ac:dyDescent="0.25">
      <c r="B7" s="122" t="str">
        <f ca="1">CONCATENATE("Sportjaar: ",IF(MONTH(TODAY())&gt;=8,YEAR(TODAY()),YEAR(TODAY())-1),"-",IF(MONTH(TODAY())&gt;=8,YEAR(TODAY())+1,YEAR(TODAY())))</f>
        <v>Sportjaar: 2023-2024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4"/>
    </row>
    <row r="8" spans="2:13" s="67" customFormat="1" ht="9" customHeight="1" x14ac:dyDescent="0.25">
      <c r="B8" s="69"/>
      <c r="D8" s="59"/>
      <c r="E8" s="59"/>
      <c r="L8" s="70"/>
      <c r="M8" s="71"/>
    </row>
    <row r="9" spans="2:13" s="67" customFormat="1" ht="13.5" customHeight="1" x14ac:dyDescent="0.25">
      <c r="B9" s="131" t="s">
        <v>1101</v>
      </c>
      <c r="C9" s="132"/>
      <c r="D9" s="132"/>
      <c r="E9" s="132"/>
      <c r="F9" s="133" t="s">
        <v>1103</v>
      </c>
      <c r="G9" s="133"/>
      <c r="H9" s="133"/>
      <c r="I9" s="133"/>
      <c r="J9" s="133"/>
      <c r="K9" s="133"/>
      <c r="L9" s="133"/>
      <c r="M9" s="134"/>
    </row>
    <row r="10" spans="2:13" s="67" customFormat="1" ht="1.5" customHeight="1" thickBot="1" x14ac:dyDescent="0.3">
      <c r="B10" s="72"/>
      <c r="C10" s="73"/>
      <c r="D10" s="74"/>
      <c r="E10" s="74"/>
      <c r="F10" s="75"/>
      <c r="G10" s="75"/>
      <c r="H10" s="75"/>
      <c r="I10" s="75"/>
      <c r="J10" s="74"/>
      <c r="K10" s="75"/>
      <c r="L10" s="76"/>
      <c r="M10" s="77"/>
    </row>
    <row r="11" spans="2:13" s="67" customFormat="1" ht="6" customHeight="1" x14ac:dyDescent="0.25">
      <c r="C11" s="78"/>
      <c r="D11" s="59"/>
      <c r="E11" s="59"/>
      <c r="J11" s="59"/>
      <c r="L11" s="70"/>
    </row>
    <row r="12" spans="2:13" s="67" customFormat="1" ht="19.5" customHeight="1" x14ac:dyDescent="0.25">
      <c r="B12" s="121" t="s">
        <v>1106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2:13" s="67" customFormat="1" ht="6" customHeight="1" thickBot="1" x14ac:dyDescent="0.3">
      <c r="D13" s="59"/>
      <c r="E13" s="59"/>
      <c r="L13" s="70"/>
    </row>
    <row r="14" spans="2:13" s="83" customFormat="1" ht="15" customHeight="1" thickBot="1" x14ac:dyDescent="0.3">
      <c r="B14" s="79"/>
      <c r="C14" s="80" t="s">
        <v>1102</v>
      </c>
      <c r="D14" s="81"/>
      <c r="E14" s="82"/>
      <c r="F14" s="82"/>
      <c r="H14" s="79"/>
      <c r="I14" s="79"/>
      <c r="J14" s="79"/>
      <c r="K14" s="84"/>
      <c r="L14" s="79"/>
    </row>
    <row r="15" spans="2:13" ht="13.2" customHeight="1" x14ac:dyDescent="0.25">
      <c r="B15" s="57">
        <v>1</v>
      </c>
      <c r="C15" s="58" t="str">
        <f>IF(F15="….","",VLOOKUP($F15,LEDEN!$B:$G,5,FALSE))</f>
        <v/>
      </c>
      <c r="D15" s="59" t="str">
        <f>IF(F15="….","",IF(VLOOKUP($F15,LEDEN!$B:$G,6,FALSE)=0,"",VLOOKUP($F15,LEDEN!$B:$G,6,FALSE)))</f>
        <v/>
      </c>
      <c r="E15" s="59" t="str">
        <f>IF(F15="….","",VLOOKUP($F15,LEDEN!$B:$G,3,FALSE))</f>
        <v/>
      </c>
      <c r="F15" s="57" t="str">
        <f>IF('DF 5°'!B$15="","….",'DF 5°'!B$15)</f>
        <v>….</v>
      </c>
      <c r="H15" s="57">
        <f>IF($F15="….",0,'DF 5°'!E$20)</f>
        <v>0</v>
      </c>
      <c r="I15" s="57">
        <f>IF($F15="….",0,'DF 5°'!F$20)</f>
        <v>0</v>
      </c>
      <c r="J15" s="57">
        <f>IF($F15="….",0,'DF 5°'!G$20)</f>
        <v>0</v>
      </c>
      <c r="K15" s="95">
        <f>IF(J15=0,0,ROUNDDOWN(I15/J15,3))</f>
        <v>0</v>
      </c>
      <c r="L15" s="57">
        <f>IF($F15="….",0,'DF 5°'!I$20)</f>
        <v>0</v>
      </c>
      <c r="M15" s="59" t="str">
        <f>IF($K15=0,"/",IF($K15&lt;'DF 5°'!$H$13,"OG",IF($K15&gt;='DF 5°'!$J$13,"D.PR",IF($K15&gt;='DF 5°'!$I$13,"PROM","MG"))))</f>
        <v>/</v>
      </c>
    </row>
    <row r="16" spans="2:13" ht="13.2" customHeight="1" x14ac:dyDescent="0.25">
      <c r="B16" s="57">
        <v>2</v>
      </c>
      <c r="C16" s="58" t="str">
        <f>IF(F16="….","",VLOOKUP($F16,LEDEN!$B:$G,5,FALSE))</f>
        <v/>
      </c>
      <c r="D16" s="59" t="str">
        <f>IF(F16="….","",IF(VLOOKUP($F16,LEDEN!$B:$G,6,FALSE)=0,"",VLOOKUP($F16,LEDEN!$B:$G,6,FALSE)))</f>
        <v/>
      </c>
      <c r="E16" s="59" t="str">
        <f>IF(F16="….","",VLOOKUP($F16,LEDEN!$B:$G,3,FALSE))</f>
        <v/>
      </c>
      <c r="F16" s="57" t="str">
        <f>IF('DF 5°'!B$22="","….",'DF 5°'!B$22)</f>
        <v>….</v>
      </c>
      <c r="H16" s="57">
        <f>IF($F16="….",0,'DF 5°'!E$27)</f>
        <v>0</v>
      </c>
      <c r="I16" s="57">
        <f>IF($F16="….",0,'DF 5°'!F$27)</f>
        <v>0</v>
      </c>
      <c r="J16" s="57">
        <f>IF($F16="….",0,'DF 5°'!G$27)</f>
        <v>0</v>
      </c>
      <c r="K16" s="95">
        <f t="shared" ref="K16:K20" si="0">IF(J16=0,0,ROUNDDOWN(I16/J16,3))</f>
        <v>0</v>
      </c>
      <c r="L16" s="57">
        <f>IF($F16="….",0,'DF 5°'!I$27)</f>
        <v>0</v>
      </c>
      <c r="M16" s="59" t="str">
        <f>IF($K16=0,"/",IF($K16&lt;'DF 5°'!$H$13,"OG",IF($K16&gt;='DF 5°'!$J$13,"D.PR",IF($K16&gt;='DF 5°'!$I$13,"PROM","MG"))))</f>
        <v>/</v>
      </c>
    </row>
    <row r="17" spans="2:13" ht="13.2" customHeight="1" x14ac:dyDescent="0.25">
      <c r="B17" s="57">
        <v>3</v>
      </c>
      <c r="C17" s="58" t="str">
        <f>IF(F17="….","",VLOOKUP($F17,LEDEN!$B:$G,5,FALSE))</f>
        <v/>
      </c>
      <c r="D17" s="59" t="str">
        <f>IF(F17="….","",IF(VLOOKUP($F17,LEDEN!$B:$G,6,FALSE)=0,"",VLOOKUP($F17,LEDEN!$B:$G,6,FALSE)))</f>
        <v/>
      </c>
      <c r="E17" s="59" t="str">
        <f>IF(F17="….","",VLOOKUP($F17,LEDEN!$B:$G,3,FALSE))</f>
        <v/>
      </c>
      <c r="F17" s="57" t="str">
        <f>IF('DF 5°'!B$29="","….",'DF 5°'!B$29)</f>
        <v>….</v>
      </c>
      <c r="H17" s="57">
        <f>IF($F17="….",0,'DF 5°'!E$34)</f>
        <v>0</v>
      </c>
      <c r="I17" s="57">
        <f>IF($F17="….",0,'DF 5°'!F$34)</f>
        <v>0</v>
      </c>
      <c r="J17" s="57">
        <f>IF($F17="….",0,'DF 5°'!G$34)</f>
        <v>0</v>
      </c>
      <c r="K17" s="95">
        <f t="shared" si="0"/>
        <v>0</v>
      </c>
      <c r="L17" s="57">
        <f>IF($F17="….",0,'DF 5°'!I$34)</f>
        <v>0</v>
      </c>
      <c r="M17" s="59" t="str">
        <f>IF($K17=0,"/",IF($K17&lt;'DF 5°'!$H$13,"OG",IF($K17&gt;='DF 5°'!$J$13,"D.PR",IF($K17&gt;='DF 5°'!$I$13,"PROM","MG"))))</f>
        <v>/</v>
      </c>
    </row>
    <row r="18" spans="2:13" ht="13.2" customHeight="1" x14ac:dyDescent="0.25">
      <c r="B18" s="57">
        <v>4</v>
      </c>
      <c r="C18" s="58" t="str">
        <f>IF(F18="….","",VLOOKUP($F18,LEDEN!$B:$G,5,FALSE))</f>
        <v/>
      </c>
      <c r="D18" s="59" t="str">
        <f>IF(F18="….","",IF(VLOOKUP($F18,LEDEN!$B:$G,6,FALSE)=0,"",VLOOKUP($F18,LEDEN!$B:$G,6,FALSE)))</f>
        <v/>
      </c>
      <c r="E18" s="59" t="str">
        <f>IF(F18="….","",VLOOKUP($F18,LEDEN!$B:$G,3,FALSE))</f>
        <v/>
      </c>
      <c r="F18" s="57" t="str">
        <f>IF('DF 5°'!B$36="","….",'DF 5°'!B$36)</f>
        <v>….</v>
      </c>
      <c r="H18" s="57">
        <f>IF($F18="….",0,'DF 5°'!E$41)</f>
        <v>0</v>
      </c>
      <c r="I18" s="57">
        <f>IF($F18="….",0,'DF 5°'!F$41)</f>
        <v>0</v>
      </c>
      <c r="J18" s="57">
        <f>IF($F18="….",0,'DF 5°'!G$41)</f>
        <v>0</v>
      </c>
      <c r="K18" s="95">
        <f t="shared" si="0"/>
        <v>0</v>
      </c>
      <c r="L18" s="57">
        <f>IF($F18="….",0,'DF 5°'!I$41)</f>
        <v>0</v>
      </c>
      <c r="M18" s="59" t="str">
        <f>IF($K18=0,"/",IF($K18&lt;'DF 5°'!$H$13,"OG",IF($K18&gt;='DF 5°'!$J$13,"D.PR",IF($K18&gt;='DF 5°'!$I$13,"PROM","MG"))))</f>
        <v>/</v>
      </c>
    </row>
    <row r="19" spans="2:13" ht="13.2" customHeight="1" x14ac:dyDescent="0.25">
      <c r="B19" s="57">
        <v>5</v>
      </c>
      <c r="C19" s="58" t="str">
        <f>IF(F19="….","",VLOOKUP($F19,LEDEN!$B:$G,5,FALSE))</f>
        <v/>
      </c>
      <c r="D19" s="59" t="str">
        <f>IF(F19="….","",IF(VLOOKUP($F19,LEDEN!$B:$G,6,FALSE)=0,"",VLOOKUP($F19,LEDEN!$B:$G,6,FALSE)))</f>
        <v/>
      </c>
      <c r="E19" s="59" t="str">
        <f>IF(F19="….","",VLOOKUP($F19,LEDEN!$B:$G,3,FALSE))</f>
        <v/>
      </c>
      <c r="F19" s="57" t="str">
        <f>IF('DF 5°'!B$43="","….",'DF 5°'!B$43)</f>
        <v>….</v>
      </c>
      <c r="H19" s="57">
        <f>IF($F19="….",0,'DF 5°'!E$48)</f>
        <v>0</v>
      </c>
      <c r="I19" s="57">
        <f>IF($F19="….",0,'DF 5°'!F$48)</f>
        <v>0</v>
      </c>
      <c r="J19" s="57">
        <f>IF($F19="….",0,'DF 5°'!G$48)</f>
        <v>0</v>
      </c>
      <c r="K19" s="95">
        <f t="shared" si="0"/>
        <v>0</v>
      </c>
      <c r="L19" s="57">
        <f>IF($F19="….",0,'DF 5°'!I$48)</f>
        <v>0</v>
      </c>
      <c r="M19" s="59" t="str">
        <f>IF($K19=0,"/",IF($K19&lt;'DF 5°'!$H$13,"OG",IF($K19&gt;='DF 5°'!$J$13,"D.PR",IF($K19&gt;='DF 5°'!$I$13,"PROM","MG"))))</f>
        <v>/</v>
      </c>
    </row>
    <row r="20" spans="2:13" ht="13.2" customHeight="1" thickBot="1" x14ac:dyDescent="0.3">
      <c r="B20" s="57">
        <v>6</v>
      </c>
      <c r="C20" s="58" t="str">
        <f>IF(F20="….","",VLOOKUP($F20,LEDEN!$B:$G,5,FALSE))</f>
        <v/>
      </c>
      <c r="D20" s="59" t="str">
        <f>IF(F20="….","",IF(VLOOKUP($F20,LEDEN!$B:$G,6,FALSE)=0,"",VLOOKUP($F20,LEDEN!$B:$G,6,FALSE)))</f>
        <v/>
      </c>
      <c r="E20" s="59" t="str">
        <f>IF(F20="….","",VLOOKUP($F20,LEDEN!$B:$G,3,FALSE))</f>
        <v/>
      </c>
      <c r="F20" s="57" t="str">
        <f>IF('DF 5°'!B$50="","….",'DF 5°'!B$50)</f>
        <v>….</v>
      </c>
      <c r="H20" s="57">
        <f>IF($F20="….",0,'DF 5°'!E$55)</f>
        <v>0</v>
      </c>
      <c r="I20" s="57">
        <f>IF($F20="….",0,'DF 5°'!F$55)</f>
        <v>0</v>
      </c>
      <c r="J20" s="57">
        <f>IF($F20="….",0,'DF 5°'!G$55)</f>
        <v>0</v>
      </c>
      <c r="K20" s="95">
        <f t="shared" si="0"/>
        <v>0</v>
      </c>
      <c r="L20" s="57">
        <f>IF($F20="….",0,'DF 5°'!I$55)</f>
        <v>0</v>
      </c>
      <c r="M20" s="59" t="str">
        <f>IF($K20=0,"/",IF($K20&lt;'DF 5°'!$H$13,"OG",IF($K20&gt;='DF 5°'!$J$13,"D.PR",IF($K20&gt;='DF 5°'!$I$13,"PROM","MG"))))</f>
        <v>/</v>
      </c>
    </row>
    <row r="21" spans="2:13" s="83" customFormat="1" ht="15" customHeight="1" thickBot="1" x14ac:dyDescent="0.3">
      <c r="B21" s="79"/>
      <c r="C21" s="80" t="s">
        <v>1104</v>
      </c>
      <c r="D21" s="81"/>
      <c r="E21" s="82"/>
      <c r="F21" s="82"/>
      <c r="H21" s="79"/>
      <c r="I21" s="79"/>
      <c r="J21" s="79"/>
      <c r="K21" s="84"/>
      <c r="L21" s="79"/>
    </row>
    <row r="22" spans="2:13" ht="13.2" customHeight="1" x14ac:dyDescent="0.25">
      <c r="B22" s="57">
        <v>1</v>
      </c>
      <c r="C22" s="58" t="str">
        <f>IF(F22="….","",VLOOKUP($F22,LEDEN!$B:$G,5,FALSE))</f>
        <v/>
      </c>
      <c r="D22" s="59" t="str">
        <f>IF(F22="….","",IF(VLOOKUP($F22,LEDEN!$B:$G,6,FALSE)=0,"",VLOOKUP($F22,LEDEN!$B:$G,6,FALSE)))</f>
        <v/>
      </c>
      <c r="E22" s="59" t="str">
        <f>IF(F22="….","",VLOOKUP($F22,LEDEN!$B:$G,3,FALSE))</f>
        <v/>
      </c>
      <c r="F22" s="57" t="str">
        <f>IF('DF 4°'!B$15="","….",'DF 4°'!B$15)</f>
        <v>….</v>
      </c>
      <c r="H22" s="57">
        <f>IF($F22="….",0,'DF 4°'!E$20)</f>
        <v>0</v>
      </c>
      <c r="I22" s="57">
        <f>IF($F22="….",0,'DF 4°'!F$20)</f>
        <v>0</v>
      </c>
      <c r="J22" s="57">
        <f>IF($F22="….",0,'DF 4°'!G$20)</f>
        <v>0</v>
      </c>
      <c r="K22" s="95">
        <f t="shared" ref="K22:K27" si="1">IF(J22=0,0,ROUNDDOWN(I22/J22,3))</f>
        <v>0</v>
      </c>
      <c r="L22" s="57">
        <f>IF($F22="….",0,'DF 4°'!I$20)</f>
        <v>0</v>
      </c>
      <c r="M22" s="59" t="str">
        <f>IF($K22=0,"/",IF($K22&lt;'DF 4°'!$H$13,"OG",IF($K22&gt;='DF 4°'!$J$13,"D.PR",IF($K22&gt;='DF 4°'!$I$13,"PROM","MG"))))</f>
        <v>/</v>
      </c>
    </row>
    <row r="23" spans="2:13" ht="13.2" customHeight="1" x14ac:dyDescent="0.25">
      <c r="B23" s="57">
        <v>2</v>
      </c>
      <c r="C23" s="58" t="str">
        <f>IF(F23="….","",VLOOKUP($F23,LEDEN!$B:$G,5,FALSE))</f>
        <v/>
      </c>
      <c r="D23" s="59" t="str">
        <f>IF(F23="….","",IF(VLOOKUP($F23,LEDEN!$B:$G,6,FALSE)=0,"",VLOOKUP($F23,LEDEN!$B:$G,6,FALSE)))</f>
        <v/>
      </c>
      <c r="E23" s="59" t="str">
        <f>IF(F23="….","",VLOOKUP($F23,LEDEN!$B:$G,3,FALSE))</f>
        <v/>
      </c>
      <c r="F23" s="57" t="str">
        <f>IF('DF 4°'!B$22="","….",'DF 4°'!B$22)</f>
        <v>….</v>
      </c>
      <c r="H23" s="57">
        <f>IF($F23="….",0,'DF 4°'!E$27)</f>
        <v>0</v>
      </c>
      <c r="I23" s="57">
        <f>IF($F23="….",0,'DF 4°'!F$27)</f>
        <v>0</v>
      </c>
      <c r="J23" s="57">
        <f>IF($F23="….",0,'DF 4°'!G$27)</f>
        <v>0</v>
      </c>
      <c r="K23" s="95">
        <f t="shared" si="1"/>
        <v>0</v>
      </c>
      <c r="L23" s="57">
        <f>IF($F23="….",0,'DF 4°'!I$27)</f>
        <v>0</v>
      </c>
      <c r="M23" s="59" t="str">
        <f>IF($K23=0,"/",IF($K23&lt;'DF 4°'!$H$13,"OG",IF($K23&gt;='DF 4°'!$J$13,"D.PR",IF($K23&gt;='DF 4°'!$I$13,"PROM","MG"))))</f>
        <v>/</v>
      </c>
    </row>
    <row r="24" spans="2:13" ht="13.2" customHeight="1" x14ac:dyDescent="0.25">
      <c r="B24" s="57">
        <v>3</v>
      </c>
      <c r="C24" s="58" t="str">
        <f>IF(F24="….","",VLOOKUP($F24,LEDEN!$B:$G,5,FALSE))</f>
        <v/>
      </c>
      <c r="D24" s="59" t="str">
        <f>IF(F24="….","",IF(VLOOKUP($F24,LEDEN!$B:$G,6,FALSE)=0,"",VLOOKUP($F24,LEDEN!$B:$G,6,FALSE)))</f>
        <v/>
      </c>
      <c r="E24" s="59" t="str">
        <f>IF(F24="….","",VLOOKUP($F24,LEDEN!$B:$G,3,FALSE))</f>
        <v/>
      </c>
      <c r="F24" s="57" t="str">
        <f>IF('DF 4°'!B$29="","….",'DF 4°'!B$29)</f>
        <v>….</v>
      </c>
      <c r="H24" s="57">
        <f>IF($F24="….",0,'DF 4°'!E$34)</f>
        <v>0</v>
      </c>
      <c r="I24" s="57">
        <f>IF($F24="….",0,'DF 4°'!F$34)</f>
        <v>0</v>
      </c>
      <c r="J24" s="57">
        <f>IF($F24="….",0,'DF 4°'!G$34)</f>
        <v>0</v>
      </c>
      <c r="K24" s="95">
        <f t="shared" si="1"/>
        <v>0</v>
      </c>
      <c r="L24" s="57">
        <f>IF($F24="….",0,'DF 4°'!I$34)</f>
        <v>0</v>
      </c>
      <c r="M24" s="59" t="str">
        <f>IF($K24=0,"/",IF($K24&lt;'DF 4°'!$H$13,"OG",IF($K24&gt;='DF 4°'!$J$13,"D.PR",IF($K24&gt;='DF 4°'!$I$13,"PROM","MG"))))</f>
        <v>/</v>
      </c>
    </row>
    <row r="25" spans="2:13" ht="13.2" customHeight="1" x14ac:dyDescent="0.25">
      <c r="B25" s="57">
        <v>4</v>
      </c>
      <c r="C25" s="58" t="str">
        <f>IF(F25="….","",VLOOKUP($F25,LEDEN!$B:$G,5,FALSE))</f>
        <v/>
      </c>
      <c r="D25" s="59" t="str">
        <f>IF(F25="….","",IF(VLOOKUP($F25,LEDEN!$B:$G,6,FALSE)=0,"",VLOOKUP($F25,LEDEN!$B:$G,6,FALSE)))</f>
        <v/>
      </c>
      <c r="E25" s="59" t="str">
        <f>IF(F25="….","",VLOOKUP($F25,LEDEN!$B:$G,3,FALSE))</f>
        <v/>
      </c>
      <c r="F25" s="57" t="str">
        <f>IF('DF 4°'!B$36="","….",'DF 4°'!B$36)</f>
        <v>….</v>
      </c>
      <c r="H25" s="57">
        <f>IF($F25="….",0,'DF 4°'!E$41)</f>
        <v>0</v>
      </c>
      <c r="I25" s="57">
        <f>IF($F25="….",0,'DF 4°'!F$41)</f>
        <v>0</v>
      </c>
      <c r="J25" s="57">
        <f>IF($F25="….",0,'DF 4°'!G$41)</f>
        <v>0</v>
      </c>
      <c r="K25" s="95">
        <f t="shared" si="1"/>
        <v>0</v>
      </c>
      <c r="L25" s="57">
        <f>IF($F25="….",0,'DF 4°'!I$41)</f>
        <v>0</v>
      </c>
      <c r="M25" s="59" t="str">
        <f>IF($K25=0,"/",IF($K25&lt;'DF 4°'!$H$13,"OG",IF($K25&gt;='DF 4°'!$J$13,"D.PR",IF($K25&gt;='DF 4°'!$I$13,"PROM","MG"))))</f>
        <v>/</v>
      </c>
    </row>
    <row r="26" spans="2:13" ht="13.2" customHeight="1" x14ac:dyDescent="0.25">
      <c r="B26" s="57">
        <v>5</v>
      </c>
      <c r="C26" s="58" t="str">
        <f>IF(F26="….","",VLOOKUP($F26,LEDEN!$B:$G,5,FALSE))</f>
        <v/>
      </c>
      <c r="D26" s="59" t="str">
        <f>IF(F26="….","",IF(VLOOKUP($F26,LEDEN!$B:$G,6,FALSE)=0,"",VLOOKUP($F26,LEDEN!$B:$G,6,FALSE)))</f>
        <v/>
      </c>
      <c r="E26" s="59" t="str">
        <f>IF(F26="….","",VLOOKUP($F26,LEDEN!$B:$G,3,FALSE))</f>
        <v/>
      </c>
      <c r="F26" s="57" t="str">
        <f>IF('DF 4°'!B$43="","….",'DF 4°'!B$43)</f>
        <v>….</v>
      </c>
      <c r="H26" s="57">
        <f>IF($F26="….",0,'DF 4°'!E$48)</f>
        <v>0</v>
      </c>
      <c r="I26" s="57">
        <f>IF($F26="….",0,'DF 4°'!F$48)</f>
        <v>0</v>
      </c>
      <c r="J26" s="57">
        <f>IF($F26="….",0,'DF 4°'!G$48)</f>
        <v>0</v>
      </c>
      <c r="K26" s="95">
        <f t="shared" si="1"/>
        <v>0</v>
      </c>
      <c r="L26" s="57">
        <f>IF($F26="….",0,'DF 4°'!I$48)</f>
        <v>0</v>
      </c>
      <c r="M26" s="59" t="str">
        <f>IF($K26=0,"/",IF($K26&lt;'DF 4°'!$H$13,"OG",IF($K26&gt;='DF 4°'!$J$13,"D.PR",IF($K26&gt;='DF 4°'!$I$13,"PROM","MG"))))</f>
        <v>/</v>
      </c>
    </row>
    <row r="27" spans="2:13" ht="13.2" customHeight="1" thickBot="1" x14ac:dyDescent="0.3">
      <c r="B27" s="57">
        <v>6</v>
      </c>
      <c r="C27" s="58" t="str">
        <f>IF(F27="….","",VLOOKUP($F27,LEDEN!$B:$G,5,FALSE))</f>
        <v/>
      </c>
      <c r="D27" s="59" t="str">
        <f>IF(F27="….","",IF(VLOOKUP($F27,LEDEN!$B:$G,6,FALSE)=0,"",VLOOKUP($F27,LEDEN!$B:$G,6,FALSE)))</f>
        <v/>
      </c>
      <c r="E27" s="59" t="str">
        <f>IF(F27="….","",VLOOKUP($F27,LEDEN!$B:$G,3,FALSE))</f>
        <v/>
      </c>
      <c r="F27" s="57" t="str">
        <f>IF('DF 4°'!B$50="","….",'DF 4°'!B$50)</f>
        <v>….</v>
      </c>
      <c r="H27" s="57">
        <f>IF($F27="….",0,'DF 4°'!E$55)</f>
        <v>0</v>
      </c>
      <c r="I27" s="57">
        <f>IF($F27="….",0,'DF 4°'!F$55)</f>
        <v>0</v>
      </c>
      <c r="J27" s="57">
        <f>IF($F27="….",0,'DF 4°'!G$55)</f>
        <v>0</v>
      </c>
      <c r="K27" s="95">
        <f t="shared" si="1"/>
        <v>0</v>
      </c>
      <c r="L27" s="57">
        <f>IF($F27="….",0,'DF 4°'!I$55)</f>
        <v>0</v>
      </c>
      <c r="M27" s="59" t="str">
        <f>IF($K27=0,"/",IF($K27&lt;'DF 4°'!$H$13,"OG",IF($K27&gt;='DF 4°'!$J$13,"D.PR",IF($K27&gt;='DF 4°'!$I$13,"PROM","MG"))))</f>
        <v>/</v>
      </c>
    </row>
    <row r="28" spans="2:13" s="83" customFormat="1" ht="15" customHeight="1" thickBot="1" x14ac:dyDescent="0.3">
      <c r="B28" s="79"/>
      <c r="C28" s="80" t="s">
        <v>1105</v>
      </c>
      <c r="D28" s="81"/>
      <c r="E28" s="82"/>
      <c r="F28" s="82"/>
      <c r="H28" s="79"/>
      <c r="I28" s="79"/>
      <c r="J28" s="79"/>
      <c r="K28" s="84"/>
      <c r="L28" s="79"/>
    </row>
    <row r="29" spans="2:13" ht="13.2" customHeight="1" x14ac:dyDescent="0.25">
      <c r="B29" s="57">
        <v>1</v>
      </c>
      <c r="C29" s="58" t="str">
        <f>IF(F29="….","",VLOOKUP($F29,LEDEN!$B:$G,5,FALSE))</f>
        <v/>
      </c>
      <c r="D29" s="59" t="str">
        <f>IF(F29="….","",IF(VLOOKUP($F29,LEDEN!$B:$G,6,FALSE)=0,"",VLOOKUP($F29,LEDEN!$B:$G,6,FALSE)))</f>
        <v/>
      </c>
      <c r="E29" s="59" t="str">
        <f>IF(F29="….","",VLOOKUP($F29,LEDEN!$B:$G,3,FALSE))</f>
        <v/>
      </c>
      <c r="F29" s="57" t="str">
        <f>IF('DF 3°'!B$15="","….",'DF 3°'!B$15)</f>
        <v>….</v>
      </c>
      <c r="H29" s="57">
        <f>IF($F29="….",0,'DF 3°'!E$20)</f>
        <v>0</v>
      </c>
      <c r="I29" s="57">
        <f>IF($F29="….",0,'DF 3°'!F$20)</f>
        <v>0</v>
      </c>
      <c r="J29" s="57">
        <f>IF($F29="….",0,'DF 3°'!G$20)</f>
        <v>0</v>
      </c>
      <c r="K29" s="95">
        <f t="shared" ref="K29:K33" si="2">IF(J29=0,0,ROUNDDOWN(I29/J29,3))</f>
        <v>0</v>
      </c>
      <c r="L29" s="57">
        <f>IF($F29="….",0,'DF 3°'!I$20)</f>
        <v>0</v>
      </c>
      <c r="M29" s="59" t="str">
        <f>IF($K29=0,"/",IF($K29&lt;'DF 3°'!$H$13,"OG",IF($K29&gt;='DF 3°'!$J$13,"D.PR",IF($K29&gt;='DF 3°'!$I$13,"PROM","MG"))))</f>
        <v>/</v>
      </c>
    </row>
    <row r="30" spans="2:13" ht="13.2" customHeight="1" x14ac:dyDescent="0.25">
      <c r="B30" s="57">
        <v>2</v>
      </c>
      <c r="C30" s="58" t="str">
        <f>IF(F30="….","",VLOOKUP($F30,LEDEN!$B:$G,5,FALSE))</f>
        <v/>
      </c>
      <c r="D30" s="59" t="str">
        <f>IF(F30="….","",IF(VLOOKUP($F30,LEDEN!$B:$G,6,FALSE)=0,"",VLOOKUP($F30,LEDEN!$B:$G,6,FALSE)))</f>
        <v/>
      </c>
      <c r="E30" s="59" t="str">
        <f>IF(F30="….","",VLOOKUP($F30,LEDEN!$B:$G,3,FALSE))</f>
        <v/>
      </c>
      <c r="F30" s="57" t="str">
        <f>IF('DF 3°'!B$22="","….",'DF 3°'!B$22)</f>
        <v>….</v>
      </c>
      <c r="H30" s="57">
        <f>IF($F30="….",0,'DF 3°'!E$27)</f>
        <v>0</v>
      </c>
      <c r="I30" s="57">
        <f>IF($F30="….",0,'DF 3°'!F$27)</f>
        <v>0</v>
      </c>
      <c r="J30" s="57">
        <f>IF($F30="….",0,'DF 3°'!G$27)</f>
        <v>0</v>
      </c>
      <c r="K30" s="95">
        <f t="shared" si="2"/>
        <v>0</v>
      </c>
      <c r="L30" s="57">
        <f>IF($F30="….",0,'DF 3°'!I$27)</f>
        <v>0</v>
      </c>
      <c r="M30" s="59" t="str">
        <f>IF($K30=0,"/",IF($K30&lt;'DF 3°'!$H$13,"OG",IF($K30&gt;='DF 3°'!$J$13,"D.PR",IF($K30&gt;='DF 3°'!$I$13,"PROM","MG"))))</f>
        <v>/</v>
      </c>
    </row>
    <row r="31" spans="2:13" ht="13.2" customHeight="1" x14ac:dyDescent="0.25">
      <c r="B31" s="57">
        <v>3</v>
      </c>
      <c r="C31" s="58" t="str">
        <f>IF(F31="….","",VLOOKUP($F31,LEDEN!$B:$G,5,FALSE))</f>
        <v/>
      </c>
      <c r="D31" s="59" t="str">
        <f>IF(F31="….","",IF(VLOOKUP($F31,LEDEN!$B:$G,6,FALSE)=0,"",VLOOKUP($F31,LEDEN!$B:$G,6,FALSE)))</f>
        <v/>
      </c>
      <c r="E31" s="59" t="str">
        <f>IF(F31="….","",VLOOKUP($F31,LEDEN!$B:$G,3,FALSE))</f>
        <v/>
      </c>
      <c r="F31" s="57" t="str">
        <f>IF('DF 3°'!B$29="","….",'DF 3°'!B$29)</f>
        <v>….</v>
      </c>
      <c r="H31" s="57">
        <f>IF($F31="….",0,'DF 3°'!E$34)</f>
        <v>0</v>
      </c>
      <c r="I31" s="57">
        <f>IF($F31="….",0,'DF 3°'!F$34)</f>
        <v>0</v>
      </c>
      <c r="J31" s="57">
        <f>IF($F31="….",0,'DF 3°'!G$34)</f>
        <v>0</v>
      </c>
      <c r="K31" s="95">
        <f t="shared" si="2"/>
        <v>0</v>
      </c>
      <c r="L31" s="57">
        <f>IF($F31="….",0,'DF 3°'!I$34)</f>
        <v>0</v>
      </c>
      <c r="M31" s="59" t="str">
        <f>IF($K31=0,"/",IF($K31&lt;'DF 3°'!$H$13,"OG",IF($K31&gt;='DF 3°'!$J$13,"D.PR",IF($K31&gt;='DF 3°'!$I$13,"PROM","MG"))))</f>
        <v>/</v>
      </c>
    </row>
    <row r="32" spans="2:13" ht="13.2" customHeight="1" x14ac:dyDescent="0.25">
      <c r="B32" s="57">
        <v>4</v>
      </c>
      <c r="C32" s="58" t="str">
        <f>IF(F32="….","",VLOOKUP($F32,LEDEN!$B:$G,5,FALSE))</f>
        <v/>
      </c>
      <c r="D32" s="59" t="str">
        <f>IF(F32="….","",IF(VLOOKUP($F32,LEDEN!$B:$G,6,FALSE)=0,"",VLOOKUP($F32,LEDEN!$B:$G,6,FALSE)))</f>
        <v/>
      </c>
      <c r="E32" s="59" t="str">
        <f>IF(F32="….","",VLOOKUP($F32,LEDEN!$B:$G,3,FALSE))</f>
        <v/>
      </c>
      <c r="F32" s="57" t="str">
        <f>IF('DF 3°'!B$36="","….",'DF 3°'!B$36)</f>
        <v>….</v>
      </c>
      <c r="H32" s="57">
        <f>IF($F32="….",0,'DF 3°'!E$41)</f>
        <v>0</v>
      </c>
      <c r="I32" s="57">
        <f>IF($F32="….",0,'DF 3°'!F$41)</f>
        <v>0</v>
      </c>
      <c r="J32" s="57">
        <f>IF($F32="….",0,'DF 3°'!G$41)</f>
        <v>0</v>
      </c>
      <c r="K32" s="95">
        <f t="shared" si="2"/>
        <v>0</v>
      </c>
      <c r="L32" s="57">
        <f>IF($F32="….",0,'DF 3°'!I$41)</f>
        <v>0</v>
      </c>
      <c r="M32" s="59" t="str">
        <f>IF($K32=0,"/",IF($K32&lt;'DF 3°'!$H$13,"OG",IF($K32&gt;='DF 3°'!$J$13,"D.PR",IF($K32&gt;='DF 3°'!$I$13,"PROM","MG"))))</f>
        <v>/</v>
      </c>
    </row>
    <row r="33" spans="2:13" ht="13.2" customHeight="1" x14ac:dyDescent="0.25">
      <c r="B33" s="57">
        <v>5</v>
      </c>
      <c r="C33" s="58" t="str">
        <f>IF(F33="….","",VLOOKUP($F33,LEDEN!$B:$G,5,FALSE))</f>
        <v/>
      </c>
      <c r="D33" s="59" t="str">
        <f>IF(F33="….","",IF(VLOOKUP($F33,LEDEN!$B:$G,6,FALSE)=0,"",VLOOKUP($F33,LEDEN!$B:$G,6,FALSE)))</f>
        <v/>
      </c>
      <c r="E33" s="59" t="str">
        <f>IF(F33="….","",VLOOKUP($F33,LEDEN!$B:$G,3,FALSE))</f>
        <v/>
      </c>
      <c r="F33" s="57" t="str">
        <f>IF('DF 3°'!B$43="","….",'DF 3°'!B$43)</f>
        <v>….</v>
      </c>
      <c r="H33" s="57">
        <f>IF($F33="….",0,'DF 3°'!E$48)</f>
        <v>0</v>
      </c>
      <c r="I33" s="57">
        <f>IF($F33="….",0,'DF 3°'!F$48)</f>
        <v>0</v>
      </c>
      <c r="J33" s="57">
        <f>IF($F33="….",0,'DF 3°'!G$48)</f>
        <v>0</v>
      </c>
      <c r="K33" s="95">
        <f t="shared" si="2"/>
        <v>0</v>
      </c>
      <c r="L33" s="57">
        <f>IF($F33="….",0,'DF 3°'!I$48)</f>
        <v>0</v>
      </c>
      <c r="M33" s="59" t="str">
        <f>IF($K33=0,"/",IF($K33&lt;'DF 3°'!$H$13,"OG",IF($K33&gt;='DF 3°'!$J$13,"D.PR",IF($K33&gt;='DF 3°'!$I$13,"PROM","MG"))))</f>
        <v>/</v>
      </c>
    </row>
    <row r="34" spans="2:13" ht="13.2" customHeight="1" thickBot="1" x14ac:dyDescent="0.3">
      <c r="B34" s="57">
        <v>6</v>
      </c>
      <c r="C34" s="58" t="str">
        <f>IF(F34="….","",VLOOKUP($F34,LEDEN!$B:$G,5,FALSE))</f>
        <v/>
      </c>
      <c r="D34" s="59" t="str">
        <f>IF(F34="….","",IF(VLOOKUP($F34,LEDEN!$B:$G,6,FALSE)=0,"",VLOOKUP($F34,LEDEN!$B:$G,6,FALSE)))</f>
        <v/>
      </c>
      <c r="E34" s="59" t="str">
        <f>IF(F34="….","",VLOOKUP($F34,LEDEN!$B:$G,3,FALSE))</f>
        <v/>
      </c>
      <c r="F34" s="57" t="str">
        <f>IF('DF 3°'!B$50="","….",'DF 3°'!B$50)</f>
        <v>….</v>
      </c>
      <c r="H34" s="57">
        <f>IF($F34="….",0,'DF 3°'!E$55)</f>
        <v>0</v>
      </c>
      <c r="I34" s="57">
        <f>IF($F34="….",0,'DF 3°'!F$55)</f>
        <v>0</v>
      </c>
      <c r="J34" s="57">
        <f>IF($F34="….",0,'DF 3°'!G$55)</f>
        <v>0</v>
      </c>
      <c r="K34" s="95">
        <f>IF(J34=0,0,ROUNDDOWN(I34/J34,3))</f>
        <v>0</v>
      </c>
      <c r="L34" s="57">
        <f>IF($F34="….",0,'DF 3°'!I$55)</f>
        <v>0</v>
      </c>
      <c r="M34" s="59" t="str">
        <f>IF($K34=0,"/",IF($K34&lt;'DF 3°'!$H$13,"OG",IF($K34&gt;='DF 3°'!$J$13,"D.PR",IF($K34&gt;='DF 3°'!$I$13,"PROM","MG"))))</f>
        <v>/</v>
      </c>
    </row>
    <row r="35" spans="2:13" s="83" customFormat="1" ht="15" customHeight="1" thickBot="1" x14ac:dyDescent="0.3">
      <c r="B35" s="79"/>
      <c r="C35" s="80" t="s">
        <v>1112</v>
      </c>
      <c r="D35" s="81"/>
      <c r="E35" s="82"/>
      <c r="F35" s="82"/>
      <c r="H35" s="79"/>
      <c r="I35" s="79"/>
      <c r="J35" s="79"/>
      <c r="K35" s="84"/>
      <c r="L35" s="79"/>
    </row>
    <row r="36" spans="2:13" ht="13.2" customHeight="1" x14ac:dyDescent="0.25">
      <c r="B36" s="57">
        <v>1</v>
      </c>
      <c r="C36" s="58" t="str">
        <f>IF(F36="….","",VLOOKUP($F36,LEDEN!$B:$G,5,FALSE))</f>
        <v>DEVOS Claude</v>
      </c>
      <c r="D36" s="59" t="str">
        <f>IF(F36="….","",IF(VLOOKUP($F36,LEDEN!$B:$G,6,FALSE)=0,"",VLOOKUP($F36,LEDEN!$B:$G,6,FALSE)))</f>
        <v/>
      </c>
      <c r="E36" s="59" t="str">
        <f>IF(F36="….","",VLOOKUP($F36,LEDEN!$B:$G,3,FALSE))</f>
        <v>WOH</v>
      </c>
      <c r="F36" s="57">
        <f>IF('DF 2°'!B$15="","….",'DF 2°'!B$15)</f>
        <v>8873</v>
      </c>
      <c r="H36" s="57">
        <f>IF($F36="….",0,'DF 2°'!E$20)</f>
        <v>2</v>
      </c>
      <c r="I36" s="57">
        <f>IF($F36="….",0,'DF 2°'!F$20)</f>
        <v>51</v>
      </c>
      <c r="J36" s="57">
        <f>IF($F36="….",0,'DF 2°'!G$20)</f>
        <v>133</v>
      </c>
      <c r="K36" s="95">
        <f t="shared" ref="K36:K40" si="3">IF(J36=0,0,ROUNDDOWN(I36/J36,3))</f>
        <v>0.38300000000000001</v>
      </c>
      <c r="L36" s="57">
        <f>IF($F36="….",0,'DF 2°'!I$20)</f>
        <v>3</v>
      </c>
      <c r="M36" s="59" t="str">
        <f>IF($K36=0,"/",IF($K36&lt;'DF 2°'!$H$13,"OG",IF($K36&gt;='DF 2°'!$J$13,"D.PR",IF($K36&gt;='DF 2°'!$I$13,"PROM","MG"))))</f>
        <v>OG</v>
      </c>
    </row>
    <row r="37" spans="2:13" ht="13.2" customHeight="1" x14ac:dyDescent="0.25">
      <c r="B37" s="57">
        <v>2</v>
      </c>
      <c r="C37" s="58" t="str">
        <f>IF(F37="….","",VLOOKUP($F37,LEDEN!$B:$G,5,FALSE))</f>
        <v>MONSOREZ Michel</v>
      </c>
      <c r="D37" s="59" t="str">
        <f>IF(F37="….","",IF(VLOOKUP($F37,LEDEN!$B:$G,6,FALSE)=0,"",VLOOKUP($F37,LEDEN!$B:$G,6,FALSE)))</f>
        <v/>
      </c>
      <c r="E37" s="59" t="str">
        <f>IF(F37="….","",VLOOKUP($F37,LEDEN!$B:$G,3,FALSE))</f>
        <v>KKBC</v>
      </c>
      <c r="F37" s="57">
        <f>IF('DF 2°'!B$22="","….",'DF 2°'!B$22)</f>
        <v>8159</v>
      </c>
      <c r="H37" s="57">
        <f>IF($F37="….",0,'DF 2°'!E$27)</f>
        <v>2</v>
      </c>
      <c r="I37" s="57">
        <f>IF($F37="….",0,'DF 2°'!F$27)</f>
        <v>79</v>
      </c>
      <c r="J37" s="57">
        <f>IF($F37="….",0,'DF 2°'!G$27)</f>
        <v>174</v>
      </c>
      <c r="K37" s="95">
        <f t="shared" si="3"/>
        <v>0.45400000000000001</v>
      </c>
      <c r="L37" s="57">
        <f>IF($F37="….",0,'DF 2°'!I$27)</f>
        <v>4</v>
      </c>
      <c r="M37" s="59" t="str">
        <f>IF($K37=0,"/",IF($K37&lt;'DF 2°'!$H$13,"OG",IF($K37&gt;='DF 2°'!$J$13,"D.PR",IF($K37&gt;='DF 2°'!$I$13,"PROM","MG"))))</f>
        <v>OG</v>
      </c>
    </row>
    <row r="38" spans="2:13" ht="13.2" customHeight="1" x14ac:dyDescent="0.25">
      <c r="B38" s="57">
        <v>3</v>
      </c>
      <c r="C38" s="58" t="str">
        <f>IF(F38="….","",VLOOKUP($F38,LEDEN!$B:$G,5,FALSE))</f>
        <v>HOUTHAEVE Jean-Marie</v>
      </c>
      <c r="D38" s="59" t="str">
        <f>IF(F38="….","",IF(VLOOKUP($F38,LEDEN!$B:$G,6,FALSE)=0,"",VLOOKUP($F38,LEDEN!$B:$G,6,FALSE)))</f>
        <v/>
      </c>
      <c r="E38" s="59" t="str">
        <f>IF(F38="….","",VLOOKUP($F38,LEDEN!$B:$G,3,FALSE))</f>
        <v>K.DOS</v>
      </c>
      <c r="F38" s="57">
        <f>IF('DF 2°'!B$29="","….",'DF 2°'!B$29)</f>
        <v>4776</v>
      </c>
      <c r="H38" s="57">
        <f>IF($F38="….",0,'DF 2°'!E$34)</f>
        <v>2</v>
      </c>
      <c r="I38" s="57">
        <f>IF($F38="….",0,'DF 2°'!F$34)</f>
        <v>74</v>
      </c>
      <c r="J38" s="57">
        <f>IF($F38="….",0,'DF 2°'!G$34)</f>
        <v>136</v>
      </c>
      <c r="K38" s="95">
        <f t="shared" si="3"/>
        <v>0.54400000000000004</v>
      </c>
      <c r="L38" s="57">
        <f>IF($F38="….",0,'DF 2°'!I$34)</f>
        <v>4</v>
      </c>
      <c r="M38" s="59" t="str">
        <f>IF($K38=0,"/",IF($K38&lt;'DF 2°'!$H$13,"OG",IF($K38&gt;='DF 2°'!$J$13,"D.PR",IF($K38&gt;='DF 2°'!$I$13,"PROM","MG"))))</f>
        <v>MG</v>
      </c>
    </row>
    <row r="39" spans="2:13" ht="13.2" customHeight="1" x14ac:dyDescent="0.25">
      <c r="B39" s="57">
        <v>4</v>
      </c>
      <c r="C39" s="58" t="str">
        <f>IF(F39="….","",VLOOKUP($F39,LEDEN!$B:$G,5,FALSE))</f>
        <v>COUSSEMENT Wim</v>
      </c>
      <c r="D39" s="59" t="str">
        <f>IF(F39="….","",IF(VLOOKUP($F39,LEDEN!$B:$G,6,FALSE)=0,"",VLOOKUP($F39,LEDEN!$B:$G,6,FALSE)))</f>
        <v/>
      </c>
      <c r="E39" s="59" t="str">
        <f>IF(F39="….","",VLOOKUP($F39,LEDEN!$B:$G,3,FALSE))</f>
        <v>K.GHOK</v>
      </c>
      <c r="F39" s="57">
        <f>IF('DF 2°'!B$36="","….",'DF 2°'!B$36)</f>
        <v>7465</v>
      </c>
      <c r="H39" s="57">
        <f>IF($F39="….",0,'DF 2°'!E$41)</f>
        <v>6</v>
      </c>
      <c r="I39" s="57">
        <f>IF($F39="….",0,'DF 2°'!F$41)</f>
        <v>81</v>
      </c>
      <c r="J39" s="57">
        <f>IF($F39="….",0,'DF 2°'!G$41)</f>
        <v>151</v>
      </c>
      <c r="K39" s="95">
        <f t="shared" si="3"/>
        <v>0.53600000000000003</v>
      </c>
      <c r="L39" s="57">
        <f>IF($F39="….",0,'DF 2°'!I$41)</f>
        <v>3</v>
      </c>
      <c r="M39" s="59" t="str">
        <f>IF($K39=0,"/",IF($K39&lt;'DF 2°'!$H$13,"OG",IF($K39&gt;='DF 2°'!$J$13,"D.PR",IF($K39&gt;='DF 2°'!$I$13,"PROM","MG"))))</f>
        <v>MG</v>
      </c>
    </row>
    <row r="40" spans="2:13" ht="13.2" customHeight="1" x14ac:dyDescent="0.25">
      <c r="B40" s="57">
        <v>5</v>
      </c>
      <c r="C40" s="58" t="str">
        <f>IF(F40="….","",VLOOKUP($F40,LEDEN!$B:$G,5,FALSE))</f>
        <v/>
      </c>
      <c r="D40" s="59" t="str">
        <f>IF(F40="….","",IF(VLOOKUP($F40,LEDEN!$B:$G,6,FALSE)=0,"",VLOOKUP($F40,LEDEN!$B:$G,6,FALSE)))</f>
        <v/>
      </c>
      <c r="E40" s="59" t="str">
        <f>IF(F40="….","",VLOOKUP($F40,LEDEN!$B:$G,3,FALSE))</f>
        <v/>
      </c>
      <c r="F40" s="57" t="str">
        <f>IF('DF 2°'!B$43="","….",'DF 2°'!B$43)</f>
        <v>….</v>
      </c>
      <c r="H40" s="57">
        <f>IF($F40="….",0,'DF 2°'!E$48)</f>
        <v>0</v>
      </c>
      <c r="I40" s="57">
        <f>IF($F40="….",0,'DF 2°'!F$48)</f>
        <v>0</v>
      </c>
      <c r="J40" s="57">
        <f>IF($F40="….",0,'DF 2°'!G$48)</f>
        <v>0</v>
      </c>
      <c r="K40" s="95">
        <f t="shared" si="3"/>
        <v>0</v>
      </c>
      <c r="L40" s="57">
        <f>IF($F40="….",0,'DF 2°'!I$48)</f>
        <v>0</v>
      </c>
      <c r="M40" s="59" t="str">
        <f>IF($K40=0,"/",IF($K40&lt;'DF 2°'!$H$13,"OG",IF($K40&gt;='DF 2°'!$J$13,"D.PR",IF($K40&gt;='DF 2°'!$I$13,"PROM","MG"))))</f>
        <v>/</v>
      </c>
    </row>
    <row r="41" spans="2:13" ht="13.2" customHeight="1" thickBot="1" x14ac:dyDescent="0.3">
      <c r="B41" s="57">
        <v>6</v>
      </c>
      <c r="C41" s="58" t="str">
        <f>IF(F41="….","",VLOOKUP($F41,LEDEN!$B:$G,5,FALSE))</f>
        <v/>
      </c>
      <c r="D41" s="59" t="str">
        <f>IF(F41="….","",IF(VLOOKUP($F41,LEDEN!$B:$G,6,FALSE)=0,"",VLOOKUP($F41,LEDEN!$B:$G,6,FALSE)))</f>
        <v/>
      </c>
      <c r="E41" s="59" t="str">
        <f>IF(F41="….","",VLOOKUP($F41,LEDEN!$B:$G,3,FALSE))</f>
        <v/>
      </c>
      <c r="F41" s="57" t="str">
        <f>IF('DF 2°'!B$50="","….",'DF 2°'!B$50)</f>
        <v>….</v>
      </c>
      <c r="H41" s="57">
        <f>IF($F41="….",0,'DF 2°'!E$55)</f>
        <v>0</v>
      </c>
      <c r="I41" s="57">
        <f>IF($F41="….",0,'DF 2°'!F$55)</f>
        <v>0</v>
      </c>
      <c r="J41" s="57">
        <f>IF($F41="….",0,'DF 2°'!G$55)</f>
        <v>0</v>
      </c>
      <c r="K41" s="95">
        <f>IF(J41=0,0,ROUNDDOWN(I41/J41,3))</f>
        <v>0</v>
      </c>
      <c r="L41" s="57">
        <f>IF($F41="….",0,'DF 2°'!I$55)</f>
        <v>0</v>
      </c>
      <c r="M41" s="59" t="str">
        <f>IF($K41=0,"/",IF($K41&lt;'DF 2°'!$H$13,"OG",IF($K41&gt;='DF 2°'!$J$13,"D.PR",IF($K41&gt;='DF 2°'!$I$13,"PROM","MG"))))</f>
        <v>/</v>
      </c>
    </row>
    <row r="42" spans="2:13" s="83" customFormat="1" ht="15" customHeight="1" thickBot="1" x14ac:dyDescent="0.3">
      <c r="B42" s="79"/>
      <c r="C42" s="80" t="s">
        <v>1113</v>
      </c>
      <c r="D42" s="81"/>
      <c r="E42" s="82"/>
      <c r="F42" s="82"/>
      <c r="H42" s="79"/>
      <c r="I42" s="79"/>
      <c r="J42" s="79"/>
      <c r="K42" s="84"/>
      <c r="L42" s="79"/>
    </row>
    <row r="43" spans="2:13" ht="13.2" customHeight="1" x14ac:dyDescent="0.25">
      <c r="B43" s="57">
        <v>1</v>
      </c>
      <c r="C43" s="58" t="str">
        <f>IF(F43="….","",VLOOKUP($F43,LEDEN!$B:$G,5,FALSE))</f>
        <v/>
      </c>
      <c r="D43" s="59" t="str">
        <f>IF(F43="….","",IF(VLOOKUP($F43,LEDEN!$B:$G,6,FALSE)=0,"",VLOOKUP($F43,LEDEN!$B:$G,6,FALSE)))</f>
        <v/>
      </c>
      <c r="E43" s="59" t="str">
        <f>IF(F43="….","",VLOOKUP($F43,LEDEN!$B:$G,3,FALSE))</f>
        <v/>
      </c>
      <c r="F43" s="57" t="str">
        <f>IF('DF 1°'!B$15="","….",'DF 1°'!B$15)</f>
        <v>….</v>
      </c>
      <c r="H43" s="57">
        <f>IF($F43="….",0,'DF 1°'!E$20)</f>
        <v>0</v>
      </c>
      <c r="I43" s="57">
        <f>IF($F43="….",0,'DF 1°'!F$20)</f>
        <v>0</v>
      </c>
      <c r="J43" s="57">
        <f>IF($F43="….",0,'DF 1°'!G$20)</f>
        <v>0</v>
      </c>
      <c r="K43" s="95">
        <f t="shared" ref="K43:K48" si="4">IF(J43=0,0,ROUNDDOWN(I43/J43,3))</f>
        <v>0</v>
      </c>
      <c r="L43" s="57">
        <f>IF($F43="….",0,'DF 1°'!I$20)</f>
        <v>0</v>
      </c>
      <c r="M43" s="59" t="str">
        <f>IF($K43=0,"/",IF($K43&lt;'DF 1°'!$H$13,"OG",IF($K43&gt;='DF 1°'!$J$13,"D.PR",IF($K43&gt;='DF 1°'!$I$13,"PROM","MG"))))</f>
        <v>/</v>
      </c>
    </row>
    <row r="44" spans="2:13" ht="13.2" customHeight="1" x14ac:dyDescent="0.25">
      <c r="B44" s="57">
        <v>2</v>
      </c>
      <c r="C44" s="58" t="str">
        <f>IF(F44="….","",VLOOKUP($F44,LEDEN!$B:$G,5,FALSE))</f>
        <v/>
      </c>
      <c r="D44" s="59" t="str">
        <f>IF(F44="….","",IF(VLOOKUP($F44,LEDEN!$B:$G,6,FALSE)=0,"",VLOOKUP($F44,LEDEN!$B:$G,6,FALSE)))</f>
        <v/>
      </c>
      <c r="E44" s="59" t="str">
        <f>IF(F44="….","",VLOOKUP($F44,LEDEN!$B:$G,3,FALSE))</f>
        <v/>
      </c>
      <c r="F44" s="57" t="str">
        <f>IF('DF 1°'!B$22="","….",'DF 1°'!B$22)</f>
        <v>….</v>
      </c>
      <c r="H44" s="57">
        <f>IF($F44="….",0,'DF 1°'!E$27)</f>
        <v>0</v>
      </c>
      <c r="I44" s="57">
        <f>IF($F44="….",0,'DF 1°'!F$27)</f>
        <v>0</v>
      </c>
      <c r="J44" s="57">
        <f>IF($F44="….",0,'DF 1°'!G$27)</f>
        <v>0</v>
      </c>
      <c r="K44" s="95">
        <f t="shared" si="4"/>
        <v>0</v>
      </c>
      <c r="L44" s="57">
        <f>IF($F44="….",0,'DF 1°'!I$27)</f>
        <v>0</v>
      </c>
      <c r="M44" s="59" t="str">
        <f>IF($K44=0,"/",IF($K44&lt;'DF 1°'!$H$13,"OG",IF($K44&gt;='DF 1°'!$J$13,"D.PR",IF($K44&gt;='DF 1°'!$I$13,"PROM","MG"))))</f>
        <v>/</v>
      </c>
    </row>
    <row r="45" spans="2:13" ht="13.2" customHeight="1" x14ac:dyDescent="0.25">
      <c r="B45" s="57">
        <v>3</v>
      </c>
      <c r="C45" s="58" t="str">
        <f>IF(F45="….","",VLOOKUP($F45,LEDEN!$B:$G,5,FALSE))</f>
        <v/>
      </c>
      <c r="D45" s="59" t="str">
        <f>IF(F45="….","",IF(VLOOKUP($F45,LEDEN!$B:$G,6,FALSE)=0,"",VLOOKUP($F45,LEDEN!$B:$G,6,FALSE)))</f>
        <v/>
      </c>
      <c r="E45" s="59" t="str">
        <f>IF(F45="….","",VLOOKUP($F45,LEDEN!$B:$G,3,FALSE))</f>
        <v/>
      </c>
      <c r="F45" s="57" t="str">
        <f>IF('DF 1°'!B$29="","….",'DF 1°'!B$29)</f>
        <v>….</v>
      </c>
      <c r="H45" s="57">
        <f>IF($F45="….",0,'DF 1°'!E$34)</f>
        <v>0</v>
      </c>
      <c r="I45" s="57">
        <f>IF($F45="….",0,'DF 1°'!F$34)</f>
        <v>0</v>
      </c>
      <c r="J45" s="57">
        <f>IF($F45="….",0,'DF 1°'!G$34)</f>
        <v>0</v>
      </c>
      <c r="K45" s="95">
        <f t="shared" si="4"/>
        <v>0</v>
      </c>
      <c r="L45" s="57">
        <f>IF($F45="….",0,'DF 1°'!I$34)</f>
        <v>0</v>
      </c>
      <c r="M45" s="59" t="str">
        <f>IF($K45=0,"/",IF($K45&lt;'DF 1°'!$H$13,"OG",IF($K45&gt;='DF 1°'!$J$13,"D.PR",IF($K45&gt;='DF 1°'!$I$13,"PROM","MG"))))</f>
        <v>/</v>
      </c>
    </row>
    <row r="46" spans="2:13" ht="13.2" customHeight="1" x14ac:dyDescent="0.25">
      <c r="B46" s="57">
        <v>4</v>
      </c>
      <c r="C46" s="58" t="str">
        <f>IF(F46="….","",VLOOKUP($F46,LEDEN!$B:$G,5,FALSE))</f>
        <v/>
      </c>
      <c r="D46" s="59" t="str">
        <f>IF(F46="….","",IF(VLOOKUP($F46,LEDEN!$B:$G,6,FALSE)=0,"",VLOOKUP($F46,LEDEN!$B:$G,6,FALSE)))</f>
        <v/>
      </c>
      <c r="E46" s="59" t="str">
        <f>IF(F46="….","",VLOOKUP($F46,LEDEN!$B:$G,3,FALSE))</f>
        <v/>
      </c>
      <c r="F46" s="57" t="str">
        <f>IF('DF 1°'!B$36="","….",'DF 1°'!B$36)</f>
        <v>….</v>
      </c>
      <c r="H46" s="57">
        <f>IF($F46="….",0,'DF 1°'!E$41)</f>
        <v>0</v>
      </c>
      <c r="I46" s="57">
        <f>IF($F46="….",0,'DF 1°'!F$41)</f>
        <v>0</v>
      </c>
      <c r="J46" s="57">
        <f>IF($F46="….",0,'DF 1°'!G$41)</f>
        <v>0</v>
      </c>
      <c r="K46" s="95">
        <f t="shared" si="4"/>
        <v>0</v>
      </c>
      <c r="L46" s="57">
        <f>IF($F46="….",0,'DF 1°'!I$41)</f>
        <v>0</v>
      </c>
      <c r="M46" s="59" t="str">
        <f>IF($K46=0,"/",IF($K46&lt;'DF 1°'!$H$13,"OG",IF($K46&gt;='DF 1°'!$J$13,"D.PR",IF($K46&gt;='DF 1°'!$I$13,"PROM","MG"))))</f>
        <v>/</v>
      </c>
    </row>
    <row r="47" spans="2:13" ht="13.2" customHeight="1" x14ac:dyDescent="0.25">
      <c r="B47" s="57">
        <v>5</v>
      </c>
      <c r="C47" s="58" t="str">
        <f>IF(F47="….","",VLOOKUP($F47,LEDEN!$B:$G,5,FALSE))</f>
        <v/>
      </c>
      <c r="D47" s="59" t="str">
        <f>IF(F47="….","",IF(VLOOKUP($F47,LEDEN!$B:$G,6,FALSE)=0,"",VLOOKUP($F47,LEDEN!$B:$G,6,FALSE)))</f>
        <v/>
      </c>
      <c r="E47" s="59" t="str">
        <f>IF(F47="….","",VLOOKUP($F47,LEDEN!$B:$G,3,FALSE))</f>
        <v/>
      </c>
      <c r="F47" s="57" t="str">
        <f>IF('DF 1°'!B$43="","….",'DF 1°'!B$43)</f>
        <v>….</v>
      </c>
      <c r="H47" s="57">
        <f>IF($F47="….",0,'DF 1°'!E$48)</f>
        <v>0</v>
      </c>
      <c r="I47" s="57">
        <f>IF($F47="….",0,'DF 1°'!F$48)</f>
        <v>0</v>
      </c>
      <c r="J47" s="57">
        <f>IF($F47="….",0,'DF 1°'!G$48)</f>
        <v>0</v>
      </c>
      <c r="K47" s="95">
        <f t="shared" si="4"/>
        <v>0</v>
      </c>
      <c r="L47" s="57">
        <f>IF($F47="….",0,'DF 1°'!I$48)</f>
        <v>0</v>
      </c>
      <c r="M47" s="59" t="str">
        <f>IF($K47=0,"/",IF($K47&lt;'DF 1°'!$H$13,"OG",IF($K47&gt;='DF 1°'!$J$13,"D.PR",IF($K47&gt;='DF 1°'!$I$13,"PROM","MG"))))</f>
        <v>/</v>
      </c>
    </row>
    <row r="48" spans="2:13" ht="13.2" customHeight="1" x14ac:dyDescent="0.25">
      <c r="B48" s="57">
        <v>6</v>
      </c>
      <c r="C48" s="58" t="str">
        <f>IF(F48="….","",VLOOKUP($F48,LEDEN!$B:$G,5,FALSE))</f>
        <v/>
      </c>
      <c r="D48" s="59" t="str">
        <f>IF(F48="….","",IF(VLOOKUP($F48,LEDEN!$B:$G,6,FALSE)=0,"",VLOOKUP($F48,LEDEN!$B:$G,6,FALSE)))</f>
        <v/>
      </c>
      <c r="E48" s="59" t="str">
        <f>IF(F48="….","",VLOOKUP($F48,LEDEN!$B:$G,3,FALSE))</f>
        <v/>
      </c>
      <c r="F48" s="57" t="str">
        <f>IF('DF 1°'!B$50="","….",'DF 1°'!B$50)</f>
        <v>….</v>
      </c>
      <c r="H48" s="57">
        <f>IF($F48="….",0,'DF 1°'!E$55)</f>
        <v>0</v>
      </c>
      <c r="I48" s="57">
        <f>IF($F48="….",0,'DF 1°'!F$55)</f>
        <v>0</v>
      </c>
      <c r="J48" s="57">
        <f>IF($F48="….",0,'DF 1°'!G$55)</f>
        <v>0</v>
      </c>
      <c r="K48" s="95">
        <f t="shared" si="4"/>
        <v>0</v>
      </c>
      <c r="L48" s="57">
        <f>IF($F48="….",0,'DF 1°'!I$55)</f>
        <v>0</v>
      </c>
      <c r="M48" s="59" t="str">
        <f>IF($K48=0,"/",IF($K48&lt;'DF 1°'!$H$13,"OG",IF($K48&gt;='DF 1°'!$J$13,"D.PR",IF($K48&gt;='DF 1°'!$I$13,"PROM","MG"))))</f>
        <v>/</v>
      </c>
    </row>
    <row r="49" spans="2:12" s="86" customFormat="1" ht="7.5" customHeight="1" x14ac:dyDescent="0.25">
      <c r="B49" s="85"/>
      <c r="E49" s="87"/>
      <c r="F49" s="87"/>
      <c r="G49" s="87"/>
      <c r="H49" s="87"/>
      <c r="J49" s="88"/>
      <c r="L49" s="87"/>
    </row>
  </sheetData>
  <sheetProtection selectLockedCells="1"/>
  <mergeCells count="6">
    <mergeCell ref="B12:M12"/>
    <mergeCell ref="B7:M7"/>
    <mergeCell ref="B3:M4"/>
    <mergeCell ref="B5:M6"/>
    <mergeCell ref="B9:E9"/>
    <mergeCell ref="F9:M9"/>
  </mergeCells>
  <conditionalFormatting sqref="M13:M48">
    <cfRule type="containsText" dxfId="0" priority="1" operator="containsText" text="PR">
      <formula>NOT(ISERROR(SEARCH("PR",M13)))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48" customWidth="1"/>
    <col min="2" max="2" width="10" style="48" customWidth="1"/>
    <col min="3" max="3" width="7.88671875" style="48" customWidth="1"/>
    <col min="4" max="4" width="10" style="48" customWidth="1"/>
    <col min="5" max="5" width="26.44140625" style="48" customWidth="1"/>
    <col min="6" max="6" width="26.44140625" style="49" customWidth="1"/>
    <col min="7" max="7" width="12.88671875" style="48" customWidth="1"/>
    <col min="8" max="8" width="1.44140625" style="48" customWidth="1"/>
    <col min="9" max="235" width="0" style="48" hidden="1" customWidth="1"/>
    <col min="236" max="16384" width="17.33203125" style="48" hidden="1"/>
  </cols>
  <sheetData>
    <row r="1" spans="2:7" ht="13.5" customHeight="1" x14ac:dyDescent="0.25">
      <c r="B1" s="135" t="s">
        <v>16</v>
      </c>
      <c r="C1" s="137" t="s">
        <v>917</v>
      </c>
      <c r="D1" s="137" t="s">
        <v>17</v>
      </c>
      <c r="E1" s="135" t="s">
        <v>918</v>
      </c>
      <c r="F1" s="139" t="s">
        <v>18</v>
      </c>
      <c r="G1" s="135" t="s">
        <v>19</v>
      </c>
    </row>
    <row r="2" spans="2:7" s="52" customFormat="1" ht="13.5" customHeight="1" x14ac:dyDescent="0.25">
      <c r="B2" s="136"/>
      <c r="C2" s="138"/>
      <c r="D2" s="138"/>
      <c r="E2" s="136"/>
      <c r="F2" s="140"/>
      <c r="G2" s="136"/>
    </row>
    <row r="3" spans="2:7" ht="14.25" customHeight="1" x14ac:dyDescent="0.25">
      <c r="B3" s="48">
        <v>4432</v>
      </c>
      <c r="C3" s="48" t="s">
        <v>919</v>
      </c>
      <c r="D3" s="48" t="s">
        <v>20</v>
      </c>
      <c r="E3" s="48" t="s">
        <v>958</v>
      </c>
      <c r="F3" s="49" t="s">
        <v>21</v>
      </c>
    </row>
    <row r="4" spans="2:7" ht="14.25" customHeight="1" x14ac:dyDescent="0.25">
      <c r="B4" s="48">
        <v>6705</v>
      </c>
      <c r="C4" s="48" t="s">
        <v>919</v>
      </c>
      <c r="D4" s="48" t="s">
        <v>20</v>
      </c>
      <c r="E4" s="48" t="s">
        <v>958</v>
      </c>
      <c r="F4" s="49" t="s">
        <v>22</v>
      </c>
    </row>
    <row r="5" spans="2:7" ht="14.25" customHeight="1" x14ac:dyDescent="0.25">
      <c r="B5" s="48">
        <v>6752</v>
      </c>
      <c r="C5" s="48" t="s">
        <v>919</v>
      </c>
      <c r="D5" s="48" t="s">
        <v>20</v>
      </c>
      <c r="E5" s="48" t="s">
        <v>958</v>
      </c>
      <c r="F5" s="49" t="s">
        <v>1056</v>
      </c>
      <c r="G5" s="48" t="s">
        <v>912</v>
      </c>
    </row>
    <row r="6" spans="2:7" ht="14.25" customHeight="1" x14ac:dyDescent="0.25">
      <c r="B6" s="48">
        <v>8349</v>
      </c>
      <c r="C6" s="48" t="s">
        <v>919</v>
      </c>
      <c r="D6" s="48" t="s">
        <v>20</v>
      </c>
      <c r="E6" s="48" t="s">
        <v>958</v>
      </c>
      <c r="F6" s="49" t="s">
        <v>475</v>
      </c>
    </row>
    <row r="7" spans="2:7" ht="14.25" customHeight="1" x14ac:dyDescent="0.25">
      <c r="B7" s="48">
        <v>9826</v>
      </c>
      <c r="C7" s="48" t="s">
        <v>919</v>
      </c>
      <c r="D7" s="48" t="s">
        <v>20</v>
      </c>
      <c r="E7" s="48" t="s">
        <v>958</v>
      </c>
      <c r="F7" s="49" t="s">
        <v>24</v>
      </c>
    </row>
    <row r="8" spans="2:7" ht="14.25" customHeight="1" x14ac:dyDescent="0.25">
      <c r="B8" s="48">
        <v>9800</v>
      </c>
      <c r="C8" s="48" t="s">
        <v>919</v>
      </c>
      <c r="D8" s="48" t="s">
        <v>20</v>
      </c>
      <c r="E8" s="48" t="s">
        <v>958</v>
      </c>
      <c r="F8" s="49" t="s">
        <v>25</v>
      </c>
    </row>
    <row r="9" spans="2:7" ht="14.25" customHeight="1" x14ac:dyDescent="0.25">
      <c r="B9" s="48">
        <v>7302</v>
      </c>
      <c r="C9" s="48" t="s">
        <v>919</v>
      </c>
      <c r="D9" s="48" t="s">
        <v>20</v>
      </c>
      <c r="E9" s="48" t="s">
        <v>958</v>
      </c>
      <c r="F9" s="49" t="s">
        <v>26</v>
      </c>
    </row>
    <row r="10" spans="2:7" ht="14.25" customHeight="1" x14ac:dyDescent="0.25">
      <c r="B10" s="48">
        <v>7638</v>
      </c>
      <c r="C10" s="48" t="s">
        <v>919</v>
      </c>
      <c r="D10" s="48" t="s">
        <v>20</v>
      </c>
      <c r="E10" s="48" t="s">
        <v>958</v>
      </c>
      <c r="F10" s="49" t="s">
        <v>913</v>
      </c>
    </row>
    <row r="11" spans="2:7" ht="14.25" customHeight="1" x14ac:dyDescent="0.25">
      <c r="B11" s="48">
        <v>9261</v>
      </c>
      <c r="C11" s="48" t="s">
        <v>919</v>
      </c>
      <c r="D11" s="48" t="s">
        <v>20</v>
      </c>
      <c r="E11" s="48" t="s">
        <v>958</v>
      </c>
      <c r="F11" s="49" t="s">
        <v>27</v>
      </c>
    </row>
    <row r="12" spans="2:7" ht="14.25" customHeight="1" x14ac:dyDescent="0.25">
      <c r="B12" s="48">
        <v>8888</v>
      </c>
      <c r="C12" s="48" t="s">
        <v>919</v>
      </c>
      <c r="D12" s="48" t="s">
        <v>20</v>
      </c>
      <c r="E12" s="48" t="s">
        <v>958</v>
      </c>
      <c r="F12" s="49" t="s">
        <v>993</v>
      </c>
    </row>
    <row r="13" spans="2:7" ht="14.25" customHeight="1" x14ac:dyDescent="0.25">
      <c r="B13" s="48">
        <v>8671</v>
      </c>
      <c r="C13" s="48" t="s">
        <v>919</v>
      </c>
      <c r="D13" s="48" t="s">
        <v>20</v>
      </c>
      <c r="E13" s="48" t="s">
        <v>958</v>
      </c>
      <c r="F13" s="49" t="s">
        <v>959</v>
      </c>
    </row>
    <row r="14" spans="2:7" ht="14.25" customHeight="1" x14ac:dyDescent="0.25">
      <c r="B14" s="48">
        <v>8672</v>
      </c>
      <c r="C14" s="48" t="s">
        <v>919</v>
      </c>
      <c r="D14" s="48" t="s">
        <v>20</v>
      </c>
      <c r="E14" s="48" t="s">
        <v>958</v>
      </c>
      <c r="F14" s="49" t="s">
        <v>960</v>
      </c>
    </row>
    <row r="15" spans="2:7" ht="14.25" customHeight="1" x14ac:dyDescent="0.25">
      <c r="B15" s="48">
        <v>7083</v>
      </c>
      <c r="C15" s="48" t="s">
        <v>919</v>
      </c>
      <c r="D15" s="48" t="s">
        <v>20</v>
      </c>
      <c r="E15" s="48" t="s">
        <v>958</v>
      </c>
      <c r="F15" s="49" t="s">
        <v>994</v>
      </c>
    </row>
    <row r="16" spans="2:7" ht="14.25" customHeight="1" x14ac:dyDescent="0.25">
      <c r="B16" s="48">
        <v>1036</v>
      </c>
      <c r="C16" s="48" t="s">
        <v>919</v>
      </c>
      <c r="D16" s="48" t="s">
        <v>20</v>
      </c>
      <c r="E16" s="48" t="s">
        <v>958</v>
      </c>
      <c r="F16" s="49" t="s">
        <v>28</v>
      </c>
    </row>
    <row r="17" spans="2:6" ht="14.25" customHeight="1" x14ac:dyDescent="0.25">
      <c r="B17" s="48">
        <v>6927</v>
      </c>
      <c r="C17" s="48" t="s">
        <v>919</v>
      </c>
      <c r="D17" s="48" t="s">
        <v>20</v>
      </c>
      <c r="E17" s="48" t="s">
        <v>958</v>
      </c>
      <c r="F17" s="49" t="s">
        <v>29</v>
      </c>
    </row>
    <row r="18" spans="2:6" ht="14.25" customHeight="1" x14ac:dyDescent="0.25">
      <c r="B18" s="48">
        <v>8758</v>
      </c>
      <c r="C18" s="48" t="s">
        <v>919</v>
      </c>
      <c r="D18" s="48" t="s">
        <v>20</v>
      </c>
      <c r="E18" s="48" t="s">
        <v>958</v>
      </c>
      <c r="F18" s="49" t="s">
        <v>30</v>
      </c>
    </row>
    <row r="19" spans="2:6" ht="14.25" customHeight="1" x14ac:dyDescent="0.25">
      <c r="B19" s="48">
        <v>7303</v>
      </c>
      <c r="C19" s="48" t="s">
        <v>919</v>
      </c>
      <c r="D19" s="48" t="s">
        <v>20</v>
      </c>
      <c r="E19" s="48" t="s">
        <v>958</v>
      </c>
      <c r="F19" s="49" t="s">
        <v>31</v>
      </c>
    </row>
    <row r="20" spans="2:6" ht="14.25" customHeight="1" x14ac:dyDescent="0.25">
      <c r="B20" s="48">
        <v>5587</v>
      </c>
      <c r="C20" s="48" t="s">
        <v>919</v>
      </c>
      <c r="D20" s="48" t="s">
        <v>20</v>
      </c>
      <c r="E20" s="48" t="s">
        <v>958</v>
      </c>
      <c r="F20" s="49" t="s">
        <v>32</v>
      </c>
    </row>
    <row r="21" spans="2:6" ht="14.25" customHeight="1" x14ac:dyDescent="0.25">
      <c r="B21" s="48">
        <v>7610</v>
      </c>
      <c r="C21" s="48" t="s">
        <v>919</v>
      </c>
      <c r="D21" s="48" t="s">
        <v>20</v>
      </c>
      <c r="E21" s="48" t="s">
        <v>958</v>
      </c>
      <c r="F21" s="49" t="s">
        <v>884</v>
      </c>
    </row>
    <row r="22" spans="2:6" ht="14.25" customHeight="1" x14ac:dyDescent="0.25">
      <c r="B22" s="48">
        <v>4519</v>
      </c>
      <c r="C22" s="48" t="s">
        <v>919</v>
      </c>
      <c r="D22" s="48" t="s">
        <v>20</v>
      </c>
      <c r="E22" s="48" t="s">
        <v>958</v>
      </c>
      <c r="F22" s="49" t="s">
        <v>812</v>
      </c>
    </row>
    <row r="23" spans="2:6" ht="14.25" customHeight="1" x14ac:dyDescent="0.25">
      <c r="B23" s="48">
        <v>7087</v>
      </c>
      <c r="C23" s="48" t="s">
        <v>919</v>
      </c>
      <c r="D23" s="48" t="s">
        <v>20</v>
      </c>
      <c r="E23" s="48" t="s">
        <v>958</v>
      </c>
      <c r="F23" s="49" t="s">
        <v>995</v>
      </c>
    </row>
    <row r="24" spans="2:6" ht="14.25" customHeight="1" x14ac:dyDescent="0.25">
      <c r="B24" s="48">
        <v>6333</v>
      </c>
      <c r="C24" s="48" t="s">
        <v>919</v>
      </c>
      <c r="D24" s="48" t="s">
        <v>20</v>
      </c>
      <c r="E24" s="48" t="s">
        <v>958</v>
      </c>
      <c r="F24" s="49" t="s">
        <v>996</v>
      </c>
    </row>
    <row r="25" spans="2:6" ht="14.25" customHeight="1" x14ac:dyDescent="0.25">
      <c r="B25" s="48">
        <v>6428</v>
      </c>
      <c r="C25" s="48" t="s">
        <v>919</v>
      </c>
      <c r="D25" s="48" t="s">
        <v>20</v>
      </c>
      <c r="E25" s="48" t="s">
        <v>958</v>
      </c>
      <c r="F25" s="49" t="s">
        <v>33</v>
      </c>
    </row>
    <row r="26" spans="2:6" ht="14.25" customHeight="1" x14ac:dyDescent="0.25">
      <c r="B26" s="48">
        <v>7185</v>
      </c>
      <c r="C26" s="48" t="s">
        <v>919</v>
      </c>
      <c r="D26" s="48" t="s">
        <v>20</v>
      </c>
      <c r="E26" s="48" t="s">
        <v>958</v>
      </c>
      <c r="F26" s="49" t="s">
        <v>997</v>
      </c>
    </row>
    <row r="27" spans="2:6" ht="14.25" customHeight="1" x14ac:dyDescent="0.25">
      <c r="B27" s="48">
        <v>7125</v>
      </c>
      <c r="C27" s="48" t="s">
        <v>919</v>
      </c>
      <c r="D27" s="48" t="s">
        <v>20</v>
      </c>
      <c r="E27" s="48" t="s">
        <v>958</v>
      </c>
      <c r="F27" s="49" t="s">
        <v>34</v>
      </c>
    </row>
    <row r="28" spans="2:6" ht="14.25" customHeight="1" x14ac:dyDescent="0.25">
      <c r="B28" s="48">
        <v>2314</v>
      </c>
      <c r="C28" s="48" t="s">
        <v>919</v>
      </c>
      <c r="D28" s="48" t="s">
        <v>20</v>
      </c>
      <c r="E28" s="48" t="s">
        <v>958</v>
      </c>
      <c r="F28" s="49" t="s">
        <v>35</v>
      </c>
    </row>
    <row r="29" spans="2:6" ht="14.25" customHeight="1" x14ac:dyDescent="0.25">
      <c r="B29" s="48">
        <v>4496</v>
      </c>
      <c r="C29" s="48" t="s">
        <v>919</v>
      </c>
      <c r="D29" s="48" t="s">
        <v>20</v>
      </c>
      <c r="E29" s="48" t="s">
        <v>958</v>
      </c>
      <c r="F29" s="49" t="s">
        <v>36</v>
      </c>
    </row>
    <row r="30" spans="2:6" ht="14.25" customHeight="1" x14ac:dyDescent="0.25">
      <c r="B30" s="48">
        <v>4528</v>
      </c>
      <c r="C30" s="48" t="s">
        <v>919</v>
      </c>
      <c r="D30" s="48" t="s">
        <v>20</v>
      </c>
      <c r="E30" s="48" t="s">
        <v>958</v>
      </c>
      <c r="F30" s="49" t="s">
        <v>878</v>
      </c>
    </row>
    <row r="31" spans="2:6" ht="14.25" customHeight="1" x14ac:dyDescent="0.25">
      <c r="B31" s="48">
        <v>4416</v>
      </c>
      <c r="C31" s="48" t="s">
        <v>919</v>
      </c>
      <c r="D31" s="48" t="s">
        <v>20</v>
      </c>
      <c r="E31" s="48" t="s">
        <v>958</v>
      </c>
      <c r="F31" s="49" t="s">
        <v>37</v>
      </c>
    </row>
    <row r="32" spans="2:6" ht="14.25" customHeight="1" x14ac:dyDescent="0.25">
      <c r="B32" s="48">
        <v>9975</v>
      </c>
      <c r="C32" s="48" t="s">
        <v>919</v>
      </c>
      <c r="D32" s="48" t="s">
        <v>20</v>
      </c>
      <c r="E32" s="48" t="s">
        <v>958</v>
      </c>
      <c r="F32" s="49" t="s">
        <v>38</v>
      </c>
    </row>
    <row r="33" spans="2:7" ht="14.25" customHeight="1" x14ac:dyDescent="0.25">
      <c r="B33" s="48">
        <v>1915</v>
      </c>
      <c r="C33" s="48" t="s">
        <v>920</v>
      </c>
      <c r="D33" s="48" t="s">
        <v>39</v>
      </c>
      <c r="E33" s="48" t="s">
        <v>961</v>
      </c>
      <c r="F33" s="49" t="s">
        <v>914</v>
      </c>
    </row>
    <row r="34" spans="2:7" ht="14.25" customHeight="1" x14ac:dyDescent="0.25">
      <c r="B34" s="48">
        <v>9822</v>
      </c>
      <c r="C34" s="48" t="s">
        <v>920</v>
      </c>
      <c r="D34" s="48" t="s">
        <v>39</v>
      </c>
      <c r="E34" s="48" t="s">
        <v>961</v>
      </c>
      <c r="F34" s="49" t="s">
        <v>40</v>
      </c>
    </row>
    <row r="35" spans="2:7" ht="14.25" customHeight="1" x14ac:dyDescent="0.25">
      <c r="B35" s="48">
        <v>9962</v>
      </c>
      <c r="C35" s="48" t="s">
        <v>920</v>
      </c>
      <c r="D35" s="48" t="s">
        <v>39</v>
      </c>
      <c r="E35" s="48" t="s">
        <v>961</v>
      </c>
      <c r="F35" s="49" t="s">
        <v>41</v>
      </c>
    </row>
    <row r="36" spans="2:7" ht="14.25" customHeight="1" x14ac:dyDescent="0.25">
      <c r="B36" s="48">
        <v>7046</v>
      </c>
      <c r="C36" s="48" t="s">
        <v>920</v>
      </c>
      <c r="D36" s="48" t="s">
        <v>39</v>
      </c>
      <c r="E36" s="48" t="s">
        <v>961</v>
      </c>
      <c r="F36" s="49" t="s">
        <v>42</v>
      </c>
    </row>
    <row r="37" spans="2:7" ht="14.25" customHeight="1" x14ac:dyDescent="0.25">
      <c r="B37" s="48">
        <v>9071</v>
      </c>
      <c r="C37" s="48" t="s">
        <v>920</v>
      </c>
      <c r="D37" s="48" t="s">
        <v>39</v>
      </c>
      <c r="E37" s="48" t="s">
        <v>961</v>
      </c>
      <c r="F37" s="49" t="s">
        <v>43</v>
      </c>
    </row>
    <row r="38" spans="2:7" ht="14.25" customHeight="1" x14ac:dyDescent="0.25">
      <c r="B38" s="48">
        <v>4180</v>
      </c>
      <c r="D38" s="48" t="s">
        <v>44</v>
      </c>
      <c r="E38" s="48" t="s">
        <v>962</v>
      </c>
      <c r="F38" s="49" t="s">
        <v>45</v>
      </c>
    </row>
    <row r="39" spans="2:7" ht="14.25" customHeight="1" x14ac:dyDescent="0.25">
      <c r="B39" s="48">
        <v>9413</v>
      </c>
      <c r="D39" s="48" t="s">
        <v>44</v>
      </c>
      <c r="E39" s="48" t="s">
        <v>962</v>
      </c>
      <c r="F39" s="49" t="s">
        <v>46</v>
      </c>
    </row>
    <row r="40" spans="2:7" ht="14.25" customHeight="1" x14ac:dyDescent="0.25">
      <c r="B40" s="48">
        <v>5682</v>
      </c>
      <c r="D40" s="48" t="s">
        <v>44</v>
      </c>
      <c r="E40" s="48" t="s">
        <v>962</v>
      </c>
      <c r="F40" s="49" t="s">
        <v>47</v>
      </c>
    </row>
    <row r="41" spans="2:7" ht="14.25" customHeight="1" x14ac:dyDescent="0.25">
      <c r="B41" s="48">
        <v>4188</v>
      </c>
      <c r="D41" s="48" t="s">
        <v>44</v>
      </c>
      <c r="E41" s="48" t="s">
        <v>962</v>
      </c>
      <c r="F41" s="49" t="s">
        <v>49</v>
      </c>
    </row>
    <row r="42" spans="2:7" ht="14.25" customHeight="1" x14ac:dyDescent="0.25">
      <c r="B42" s="48">
        <v>7102</v>
      </c>
      <c r="C42" s="48" t="s">
        <v>998</v>
      </c>
      <c r="D42" s="48" t="s">
        <v>999</v>
      </c>
      <c r="E42" s="48" t="s">
        <v>1000</v>
      </c>
      <c r="F42" s="49" t="s">
        <v>1001</v>
      </c>
      <c r="G42" s="48" t="s">
        <v>912</v>
      </c>
    </row>
    <row r="43" spans="2:7" ht="14.25" customHeight="1" x14ac:dyDescent="0.25">
      <c r="B43" s="48">
        <v>4341</v>
      </c>
      <c r="C43" s="48" t="s">
        <v>998</v>
      </c>
      <c r="D43" s="48" t="s">
        <v>999</v>
      </c>
      <c r="E43" s="48" t="s">
        <v>1000</v>
      </c>
      <c r="F43" s="49" t="s">
        <v>686</v>
      </c>
    </row>
    <row r="44" spans="2:7" ht="14.25" customHeight="1" x14ac:dyDescent="0.25">
      <c r="B44" s="48">
        <v>2211</v>
      </c>
      <c r="C44" s="48" t="s">
        <v>998</v>
      </c>
      <c r="D44" s="48" t="s">
        <v>999</v>
      </c>
      <c r="E44" s="48" t="s">
        <v>1000</v>
      </c>
      <c r="F44" s="49" t="s">
        <v>610</v>
      </c>
    </row>
    <row r="45" spans="2:7" ht="14.25" customHeight="1" x14ac:dyDescent="0.25">
      <c r="B45" s="48">
        <v>6767</v>
      </c>
      <c r="C45" s="48" t="s">
        <v>998</v>
      </c>
      <c r="D45" s="48" t="s">
        <v>999</v>
      </c>
      <c r="E45" s="48" t="s">
        <v>1000</v>
      </c>
      <c r="F45" s="49" t="s">
        <v>1057</v>
      </c>
      <c r="G45" s="48" t="s">
        <v>912</v>
      </c>
    </row>
    <row r="46" spans="2:7" ht="14.25" customHeight="1" x14ac:dyDescent="0.25">
      <c r="B46" s="48">
        <v>6769</v>
      </c>
      <c r="C46" s="48" t="s">
        <v>998</v>
      </c>
      <c r="D46" s="48" t="s">
        <v>999</v>
      </c>
      <c r="E46" s="48" t="s">
        <v>1000</v>
      </c>
      <c r="F46" s="49" t="s">
        <v>1058</v>
      </c>
      <c r="G46" s="48" t="s">
        <v>912</v>
      </c>
    </row>
    <row r="47" spans="2:7" ht="14.25" customHeight="1" x14ac:dyDescent="0.25">
      <c r="B47" s="48">
        <v>2218</v>
      </c>
      <c r="C47" s="48" t="s">
        <v>998</v>
      </c>
      <c r="D47" s="48" t="s">
        <v>999</v>
      </c>
      <c r="E47" s="48" t="s">
        <v>1000</v>
      </c>
      <c r="F47" s="49" t="s">
        <v>1002</v>
      </c>
    </row>
    <row r="48" spans="2:7" ht="14.25" customHeight="1" x14ac:dyDescent="0.25">
      <c r="B48" s="48">
        <v>7090</v>
      </c>
      <c r="C48" s="48" t="s">
        <v>998</v>
      </c>
      <c r="D48" s="48" t="s">
        <v>999</v>
      </c>
      <c r="E48" s="48" t="s">
        <v>1000</v>
      </c>
      <c r="F48" s="49" t="s">
        <v>1003</v>
      </c>
    </row>
    <row r="49" spans="2:7" ht="14.25" customHeight="1" x14ac:dyDescent="0.25">
      <c r="B49" s="48">
        <v>5949</v>
      </c>
      <c r="C49" s="48" t="s">
        <v>998</v>
      </c>
      <c r="D49" s="48" t="s">
        <v>999</v>
      </c>
      <c r="E49" s="48" t="s">
        <v>1000</v>
      </c>
      <c r="F49" s="49" t="s">
        <v>1004</v>
      </c>
    </row>
    <row r="50" spans="2:7" ht="14.25" customHeight="1" x14ac:dyDescent="0.25">
      <c r="B50" s="48">
        <v>4363</v>
      </c>
      <c r="C50" s="48" t="s">
        <v>998</v>
      </c>
      <c r="D50" s="48" t="s">
        <v>999</v>
      </c>
      <c r="E50" s="48" t="s">
        <v>1000</v>
      </c>
      <c r="F50" s="49" t="s">
        <v>203</v>
      </c>
    </row>
    <row r="51" spans="2:7" ht="14.25" customHeight="1" x14ac:dyDescent="0.25">
      <c r="B51" s="48">
        <v>6088</v>
      </c>
      <c r="C51" s="48" t="s">
        <v>998</v>
      </c>
      <c r="D51" s="48" t="s">
        <v>999</v>
      </c>
      <c r="E51" s="48" t="s">
        <v>1000</v>
      </c>
      <c r="F51" s="49" t="s">
        <v>780</v>
      </c>
    </row>
    <row r="52" spans="2:7" ht="14.25" customHeight="1" x14ac:dyDescent="0.25">
      <c r="B52" s="48">
        <v>6777</v>
      </c>
      <c r="C52" s="48" t="s">
        <v>998</v>
      </c>
      <c r="D52" s="48" t="s">
        <v>999</v>
      </c>
      <c r="E52" s="48" t="s">
        <v>1000</v>
      </c>
      <c r="F52" s="49" t="s">
        <v>1059</v>
      </c>
      <c r="G52" s="48" t="s">
        <v>912</v>
      </c>
    </row>
    <row r="53" spans="2:7" ht="14.25" customHeight="1" x14ac:dyDescent="0.25">
      <c r="B53" s="48">
        <v>1414</v>
      </c>
      <c r="C53" s="48" t="s">
        <v>998</v>
      </c>
      <c r="D53" s="48" t="s">
        <v>999</v>
      </c>
      <c r="E53" s="48" t="s">
        <v>1000</v>
      </c>
      <c r="F53" s="49" t="s">
        <v>586</v>
      </c>
    </row>
    <row r="54" spans="2:7" ht="14.25" customHeight="1" x14ac:dyDescent="0.25">
      <c r="B54" s="48">
        <v>6778</v>
      </c>
      <c r="C54" s="48" t="s">
        <v>998</v>
      </c>
      <c r="D54" s="48" t="s">
        <v>999</v>
      </c>
      <c r="E54" s="48" t="s">
        <v>1000</v>
      </c>
      <c r="F54" s="49" t="s">
        <v>1060</v>
      </c>
      <c r="G54" s="48" t="s">
        <v>912</v>
      </c>
    </row>
    <row r="55" spans="2:7" ht="14.25" customHeight="1" x14ac:dyDescent="0.25">
      <c r="B55" s="48">
        <v>4301</v>
      </c>
      <c r="C55" s="48" t="s">
        <v>998</v>
      </c>
      <c r="D55" s="48" t="s">
        <v>999</v>
      </c>
      <c r="E55" s="48" t="s">
        <v>1000</v>
      </c>
      <c r="F55" s="49" t="s">
        <v>759</v>
      </c>
    </row>
    <row r="56" spans="2:7" ht="14.25" customHeight="1" x14ac:dyDescent="0.25">
      <c r="B56" s="48">
        <v>5198</v>
      </c>
      <c r="C56" s="48" t="s">
        <v>998</v>
      </c>
      <c r="D56" s="48" t="s">
        <v>999</v>
      </c>
      <c r="E56" s="48" t="s">
        <v>1000</v>
      </c>
      <c r="F56" s="49" t="s">
        <v>783</v>
      </c>
    </row>
    <row r="57" spans="2:7" ht="14.25" customHeight="1" x14ac:dyDescent="0.25">
      <c r="B57" s="48">
        <v>4320</v>
      </c>
      <c r="C57" s="48" t="s">
        <v>998</v>
      </c>
      <c r="D57" s="48" t="s">
        <v>999</v>
      </c>
      <c r="E57" s="48" t="s">
        <v>1000</v>
      </c>
      <c r="F57" s="49" t="s">
        <v>784</v>
      </c>
    </row>
    <row r="58" spans="2:7" ht="14.25" customHeight="1" x14ac:dyDescent="0.25">
      <c r="B58" s="48">
        <v>7091</v>
      </c>
      <c r="C58" s="48" t="s">
        <v>998</v>
      </c>
      <c r="D58" s="48" t="s">
        <v>999</v>
      </c>
      <c r="E58" s="48" t="s">
        <v>1000</v>
      </c>
      <c r="F58" s="49" t="s">
        <v>1005</v>
      </c>
    </row>
    <row r="59" spans="2:7" ht="14.25" customHeight="1" x14ac:dyDescent="0.25">
      <c r="B59" s="50">
        <v>6454</v>
      </c>
      <c r="C59" s="48" t="s">
        <v>998</v>
      </c>
      <c r="D59" s="48" t="s">
        <v>999</v>
      </c>
      <c r="E59" s="48" t="s">
        <v>1000</v>
      </c>
      <c r="F59" s="49" t="s">
        <v>788</v>
      </c>
    </row>
    <row r="60" spans="2:7" ht="14.25" customHeight="1" x14ac:dyDescent="0.25">
      <c r="B60" s="48">
        <v>7096</v>
      </c>
      <c r="C60" s="48" t="s">
        <v>998</v>
      </c>
      <c r="D60" s="48" t="s">
        <v>999</v>
      </c>
      <c r="E60" s="48" t="s">
        <v>1000</v>
      </c>
      <c r="F60" s="49" t="s">
        <v>1006</v>
      </c>
    </row>
    <row r="61" spans="2:7" ht="14.25" customHeight="1" x14ac:dyDescent="0.25">
      <c r="B61" s="48">
        <v>4352</v>
      </c>
      <c r="C61" s="48" t="s">
        <v>998</v>
      </c>
      <c r="D61" s="48" t="s">
        <v>999</v>
      </c>
      <c r="E61" s="48" t="s">
        <v>1000</v>
      </c>
      <c r="F61" s="49" t="s">
        <v>792</v>
      </c>
    </row>
    <row r="62" spans="2:7" ht="14.25" customHeight="1" x14ac:dyDescent="0.25">
      <c r="B62" s="48">
        <v>7812</v>
      </c>
      <c r="C62" s="48" t="s">
        <v>922</v>
      </c>
      <c r="D62" s="48" t="s">
        <v>50</v>
      </c>
      <c r="E62" s="48" t="s">
        <v>11</v>
      </c>
      <c r="F62" s="49" t="s">
        <v>52</v>
      </c>
    </row>
    <row r="63" spans="2:7" ht="14.25" customHeight="1" x14ac:dyDescent="0.25">
      <c r="B63" s="48">
        <v>7935</v>
      </c>
      <c r="C63" s="48" t="s">
        <v>922</v>
      </c>
      <c r="D63" s="48" t="s">
        <v>50</v>
      </c>
      <c r="E63" s="48" t="s">
        <v>11</v>
      </c>
      <c r="F63" s="49" t="s">
        <v>399</v>
      </c>
    </row>
    <row r="64" spans="2:7" ht="14.25" customHeight="1" x14ac:dyDescent="0.25">
      <c r="B64" s="48">
        <v>4894</v>
      </c>
      <c r="C64" s="48" t="s">
        <v>922</v>
      </c>
      <c r="D64" s="48" t="s">
        <v>50</v>
      </c>
      <c r="E64" s="48" t="s">
        <v>11</v>
      </c>
      <c r="F64" s="49" t="s">
        <v>53</v>
      </c>
    </row>
    <row r="65" spans="2:6" ht="14.25" customHeight="1" x14ac:dyDescent="0.25">
      <c r="B65" s="48">
        <v>8650</v>
      </c>
      <c r="C65" s="48" t="s">
        <v>922</v>
      </c>
      <c r="D65" s="48" t="s">
        <v>50</v>
      </c>
      <c r="E65" s="48" t="s">
        <v>11</v>
      </c>
      <c r="F65" s="49" t="s">
        <v>54</v>
      </c>
    </row>
    <row r="66" spans="2:6" ht="14.25" customHeight="1" x14ac:dyDescent="0.25">
      <c r="B66" s="48">
        <v>8411</v>
      </c>
      <c r="C66" s="48" t="s">
        <v>922</v>
      </c>
      <c r="D66" s="48" t="s">
        <v>50</v>
      </c>
      <c r="E66" s="48" t="s">
        <v>11</v>
      </c>
      <c r="F66" s="49" t="s">
        <v>886</v>
      </c>
    </row>
    <row r="67" spans="2:6" ht="14.25" customHeight="1" x14ac:dyDescent="0.25">
      <c r="B67" s="48">
        <v>6488</v>
      </c>
      <c r="C67" s="48" t="s">
        <v>922</v>
      </c>
      <c r="D67" s="48" t="s">
        <v>50</v>
      </c>
      <c r="E67" s="48" t="s">
        <v>11</v>
      </c>
      <c r="F67" s="49" t="s">
        <v>56</v>
      </c>
    </row>
    <row r="68" spans="2:6" ht="14.25" customHeight="1" x14ac:dyDescent="0.25">
      <c r="B68" s="48">
        <v>8385</v>
      </c>
      <c r="C68" s="48" t="s">
        <v>922</v>
      </c>
      <c r="D68" s="48" t="s">
        <v>50</v>
      </c>
      <c r="E68" s="48" t="s">
        <v>11</v>
      </c>
      <c r="F68" s="49" t="s">
        <v>59</v>
      </c>
    </row>
    <row r="69" spans="2:6" ht="14.25" customHeight="1" x14ac:dyDescent="0.25">
      <c r="B69" s="48">
        <v>8900</v>
      </c>
      <c r="C69" s="48" t="s">
        <v>922</v>
      </c>
      <c r="D69" s="48" t="s">
        <v>50</v>
      </c>
      <c r="E69" s="48" t="s">
        <v>11</v>
      </c>
      <c r="F69" s="49" t="s">
        <v>60</v>
      </c>
    </row>
    <row r="70" spans="2:6" ht="14.25" customHeight="1" x14ac:dyDescent="0.25">
      <c r="B70" s="48">
        <v>9441</v>
      </c>
      <c r="C70" s="48" t="s">
        <v>922</v>
      </c>
      <c r="D70" s="48" t="s">
        <v>50</v>
      </c>
      <c r="E70" s="48" t="s">
        <v>11</v>
      </c>
      <c r="F70" s="49" t="s">
        <v>61</v>
      </c>
    </row>
    <row r="71" spans="2:6" ht="14.25" customHeight="1" x14ac:dyDescent="0.25">
      <c r="B71" s="48">
        <v>7918</v>
      </c>
      <c r="C71" s="48" t="s">
        <v>922</v>
      </c>
      <c r="D71" s="48" t="s">
        <v>50</v>
      </c>
      <c r="E71" s="48" t="s">
        <v>11</v>
      </c>
      <c r="F71" s="49" t="s">
        <v>62</v>
      </c>
    </row>
    <row r="72" spans="2:6" ht="14.25" customHeight="1" x14ac:dyDescent="0.25">
      <c r="B72" s="48">
        <v>4854</v>
      </c>
      <c r="C72" s="48" t="s">
        <v>922</v>
      </c>
      <c r="D72" s="48" t="s">
        <v>50</v>
      </c>
      <c r="E72" s="48" t="s">
        <v>11</v>
      </c>
      <c r="F72" s="49" t="s">
        <v>63</v>
      </c>
    </row>
    <row r="73" spans="2:6" ht="14.25" customHeight="1" x14ac:dyDescent="0.25">
      <c r="B73" s="48">
        <v>7562</v>
      </c>
      <c r="C73" s="48" t="s">
        <v>922</v>
      </c>
      <c r="D73" s="48" t="s">
        <v>50</v>
      </c>
      <c r="E73" s="48" t="s">
        <v>11</v>
      </c>
      <c r="F73" s="49" t="s">
        <v>64</v>
      </c>
    </row>
    <row r="74" spans="2:6" ht="14.25" customHeight="1" x14ac:dyDescent="0.25">
      <c r="B74" s="48">
        <v>7670</v>
      </c>
      <c r="C74" s="48" t="s">
        <v>922</v>
      </c>
      <c r="D74" s="48" t="s">
        <v>50</v>
      </c>
      <c r="E74" s="48" t="s">
        <v>11</v>
      </c>
      <c r="F74" s="49" t="s">
        <v>887</v>
      </c>
    </row>
    <row r="75" spans="2:6" ht="14.25" customHeight="1" x14ac:dyDescent="0.25">
      <c r="B75" s="48">
        <v>9348</v>
      </c>
      <c r="C75" s="48" t="s">
        <v>922</v>
      </c>
      <c r="D75" s="48" t="s">
        <v>50</v>
      </c>
      <c r="E75" s="48" t="s">
        <v>11</v>
      </c>
      <c r="F75" s="49" t="s">
        <v>68</v>
      </c>
    </row>
    <row r="76" spans="2:6" ht="14.25" customHeight="1" x14ac:dyDescent="0.25">
      <c r="B76" s="48">
        <v>6851</v>
      </c>
      <c r="C76" s="48" t="s">
        <v>923</v>
      </c>
      <c r="D76" s="48" t="s">
        <v>69</v>
      </c>
      <c r="E76" s="48" t="s">
        <v>963</v>
      </c>
      <c r="F76" s="49" t="s">
        <v>70</v>
      </c>
    </row>
    <row r="77" spans="2:6" ht="14.25" customHeight="1" x14ac:dyDescent="0.25">
      <c r="B77" s="48">
        <v>1063</v>
      </c>
      <c r="C77" s="48" t="s">
        <v>923</v>
      </c>
      <c r="D77" s="48" t="s">
        <v>69</v>
      </c>
      <c r="E77" s="48" t="s">
        <v>963</v>
      </c>
      <c r="F77" s="49" t="s">
        <v>71</v>
      </c>
    </row>
    <row r="78" spans="2:6" ht="14.25" customHeight="1" x14ac:dyDescent="0.25">
      <c r="B78" s="48">
        <v>9277</v>
      </c>
      <c r="C78" s="48" t="s">
        <v>923</v>
      </c>
      <c r="D78" s="48" t="s">
        <v>69</v>
      </c>
      <c r="E78" s="48" t="s">
        <v>963</v>
      </c>
      <c r="F78" s="49" t="s">
        <v>72</v>
      </c>
    </row>
    <row r="79" spans="2:6" ht="14.25" customHeight="1" x14ac:dyDescent="0.25">
      <c r="B79" s="48">
        <v>5486</v>
      </c>
      <c r="C79" s="48" t="s">
        <v>923</v>
      </c>
      <c r="D79" s="48" t="s">
        <v>69</v>
      </c>
      <c r="E79" s="48" t="s">
        <v>963</v>
      </c>
      <c r="F79" s="49" t="s">
        <v>73</v>
      </c>
    </row>
    <row r="80" spans="2:6" ht="14.25" customHeight="1" x14ac:dyDescent="0.25">
      <c r="B80" s="48">
        <v>9515</v>
      </c>
      <c r="C80" s="48" t="s">
        <v>923</v>
      </c>
      <c r="D80" s="48" t="s">
        <v>69</v>
      </c>
      <c r="E80" s="48" t="s">
        <v>963</v>
      </c>
      <c r="F80" s="49" t="s">
        <v>764</v>
      </c>
    </row>
    <row r="81" spans="2:7" ht="14.25" customHeight="1" x14ac:dyDescent="0.25">
      <c r="B81" s="48">
        <v>7551</v>
      </c>
      <c r="C81" s="48" t="s">
        <v>923</v>
      </c>
      <c r="D81" s="48" t="s">
        <v>69</v>
      </c>
      <c r="E81" s="48" t="s">
        <v>963</v>
      </c>
      <c r="F81" s="49" t="s">
        <v>74</v>
      </c>
    </row>
    <row r="82" spans="2:7" ht="14.25" customHeight="1" x14ac:dyDescent="0.25">
      <c r="B82" s="48">
        <v>9775</v>
      </c>
      <c r="C82" s="48" t="s">
        <v>923</v>
      </c>
      <c r="D82" s="48" t="s">
        <v>69</v>
      </c>
      <c r="E82" s="48" t="s">
        <v>963</v>
      </c>
      <c r="F82" s="49" t="s">
        <v>75</v>
      </c>
    </row>
    <row r="83" spans="2:7" ht="14.25" customHeight="1" x14ac:dyDescent="0.25">
      <c r="B83" s="48">
        <v>8639</v>
      </c>
      <c r="C83" s="48" t="s">
        <v>923</v>
      </c>
      <c r="D83" s="48" t="s">
        <v>69</v>
      </c>
      <c r="E83" s="48" t="s">
        <v>963</v>
      </c>
      <c r="F83" s="49" t="s">
        <v>684</v>
      </c>
    </row>
    <row r="84" spans="2:7" ht="14.25" customHeight="1" x14ac:dyDescent="0.25">
      <c r="B84" s="48">
        <v>9790</v>
      </c>
      <c r="C84" s="48" t="s">
        <v>923</v>
      </c>
      <c r="D84" s="48" t="s">
        <v>69</v>
      </c>
      <c r="E84" s="48" t="s">
        <v>963</v>
      </c>
      <c r="F84" s="49" t="s">
        <v>79</v>
      </c>
    </row>
    <row r="85" spans="2:7" ht="14.25" customHeight="1" x14ac:dyDescent="0.25">
      <c r="B85" s="48">
        <v>8077</v>
      </c>
      <c r="C85" s="48" t="s">
        <v>923</v>
      </c>
      <c r="D85" s="48" t="s">
        <v>69</v>
      </c>
      <c r="E85" s="48" t="s">
        <v>963</v>
      </c>
      <c r="F85" s="49" t="s">
        <v>80</v>
      </c>
    </row>
    <row r="86" spans="2:7" ht="14.25" customHeight="1" x14ac:dyDescent="0.25">
      <c r="B86" s="48">
        <v>4666</v>
      </c>
      <c r="C86" s="48" t="s">
        <v>923</v>
      </c>
      <c r="D86" s="48" t="s">
        <v>69</v>
      </c>
      <c r="E86" s="48" t="s">
        <v>963</v>
      </c>
      <c r="F86" s="49" t="s">
        <v>81</v>
      </c>
    </row>
    <row r="87" spans="2:7" ht="14.25" customHeight="1" x14ac:dyDescent="0.25">
      <c r="B87" s="48">
        <v>1195</v>
      </c>
      <c r="C87" s="48" t="s">
        <v>923</v>
      </c>
      <c r="D87" s="48" t="s">
        <v>69</v>
      </c>
      <c r="E87" s="48" t="s">
        <v>963</v>
      </c>
      <c r="F87" s="49" t="s">
        <v>82</v>
      </c>
    </row>
    <row r="88" spans="2:7" ht="14.25" customHeight="1" x14ac:dyDescent="0.25">
      <c r="B88" s="48">
        <v>2215</v>
      </c>
      <c r="C88" s="48" t="s">
        <v>923</v>
      </c>
      <c r="D88" s="48" t="s">
        <v>69</v>
      </c>
      <c r="E88" s="48" t="s">
        <v>963</v>
      </c>
      <c r="F88" s="49" t="s">
        <v>85</v>
      </c>
    </row>
    <row r="89" spans="2:7" ht="14.25" customHeight="1" x14ac:dyDescent="0.25">
      <c r="B89" s="48">
        <v>9956</v>
      </c>
      <c r="C89" s="48" t="s">
        <v>923</v>
      </c>
      <c r="D89" s="48" t="s">
        <v>69</v>
      </c>
      <c r="E89" s="48" t="s">
        <v>963</v>
      </c>
      <c r="F89" s="49" t="s">
        <v>697</v>
      </c>
    </row>
    <row r="90" spans="2:7" ht="14.25" customHeight="1" x14ac:dyDescent="0.25">
      <c r="B90" s="48" t="s">
        <v>88</v>
      </c>
      <c r="C90" s="48" t="s">
        <v>923</v>
      </c>
      <c r="D90" s="48" t="s">
        <v>69</v>
      </c>
      <c r="E90" s="48" t="s">
        <v>963</v>
      </c>
      <c r="F90" s="49" t="s">
        <v>89</v>
      </c>
    </row>
    <row r="91" spans="2:7" ht="14.25" customHeight="1" x14ac:dyDescent="0.25">
      <c r="B91" s="48">
        <v>3751</v>
      </c>
      <c r="C91" s="48" t="s">
        <v>923</v>
      </c>
      <c r="D91" s="48" t="s">
        <v>69</v>
      </c>
      <c r="E91" s="48" t="s">
        <v>963</v>
      </c>
      <c r="F91" s="49" t="s">
        <v>1061</v>
      </c>
    </row>
    <row r="92" spans="2:7" ht="14.25" customHeight="1" x14ac:dyDescent="0.25">
      <c r="B92" s="48">
        <v>5430</v>
      </c>
      <c r="C92" s="48" t="s">
        <v>923</v>
      </c>
      <c r="D92" s="48" t="s">
        <v>69</v>
      </c>
      <c r="E92" s="48" t="s">
        <v>963</v>
      </c>
      <c r="F92" s="49" t="s">
        <v>90</v>
      </c>
    </row>
    <row r="93" spans="2:7" ht="14.25" customHeight="1" x14ac:dyDescent="0.25">
      <c r="B93" s="48">
        <v>7009</v>
      </c>
      <c r="C93" s="48" t="s">
        <v>923</v>
      </c>
      <c r="D93" s="48" t="s">
        <v>69</v>
      </c>
      <c r="E93" s="48" t="s">
        <v>963</v>
      </c>
      <c r="F93" s="49" t="s">
        <v>1009</v>
      </c>
      <c r="G93" s="48" t="s">
        <v>912</v>
      </c>
    </row>
    <row r="94" spans="2:7" ht="14.25" customHeight="1" x14ac:dyDescent="0.25">
      <c r="B94" s="48">
        <v>1005</v>
      </c>
      <c r="C94" s="48" t="s">
        <v>923</v>
      </c>
      <c r="D94" s="48" t="s">
        <v>69</v>
      </c>
      <c r="E94" s="48" t="s">
        <v>963</v>
      </c>
      <c r="F94" s="49" t="s">
        <v>91</v>
      </c>
    </row>
    <row r="95" spans="2:7" ht="14.25" customHeight="1" x14ac:dyDescent="0.25">
      <c r="B95" s="48">
        <v>7064</v>
      </c>
      <c r="C95" s="48" t="s">
        <v>923</v>
      </c>
      <c r="D95" s="48" t="s">
        <v>69</v>
      </c>
      <c r="E95" s="48" t="s">
        <v>963</v>
      </c>
      <c r="F95" s="49" t="s">
        <v>1010</v>
      </c>
      <c r="G95" s="48" t="s">
        <v>912</v>
      </c>
    </row>
    <row r="96" spans="2:7" ht="14.25" customHeight="1" x14ac:dyDescent="0.25">
      <c r="B96" s="48">
        <v>4405</v>
      </c>
      <c r="C96" s="48" t="s">
        <v>923</v>
      </c>
      <c r="D96" s="48" t="s">
        <v>69</v>
      </c>
      <c r="E96" s="48" t="s">
        <v>963</v>
      </c>
      <c r="F96" s="49" t="s">
        <v>92</v>
      </c>
    </row>
    <row r="97" spans="2:7" ht="14.25" customHeight="1" x14ac:dyDescent="0.25">
      <c r="B97" s="48">
        <v>2292</v>
      </c>
      <c r="C97" s="48" t="s">
        <v>923</v>
      </c>
      <c r="D97" s="48" t="s">
        <v>69</v>
      </c>
      <c r="E97" s="48" t="s">
        <v>963</v>
      </c>
      <c r="F97" s="49" t="s">
        <v>93</v>
      </c>
    </row>
    <row r="98" spans="2:7" ht="14.25" customHeight="1" x14ac:dyDescent="0.25">
      <c r="B98" s="48">
        <v>2192</v>
      </c>
      <c r="C98" s="48" t="s">
        <v>923</v>
      </c>
      <c r="D98" s="48" t="s">
        <v>69</v>
      </c>
      <c r="E98" s="48" t="s">
        <v>963</v>
      </c>
      <c r="F98" s="49" t="s">
        <v>95</v>
      </c>
    </row>
    <row r="99" spans="2:7" ht="14.25" customHeight="1" x14ac:dyDescent="0.25">
      <c r="B99" s="48">
        <v>1168</v>
      </c>
      <c r="C99" s="48" t="s">
        <v>923</v>
      </c>
      <c r="D99" s="48" t="s">
        <v>69</v>
      </c>
      <c r="E99" s="48" t="s">
        <v>963</v>
      </c>
      <c r="F99" s="49" t="s">
        <v>97</v>
      </c>
    </row>
    <row r="100" spans="2:7" ht="14.25" customHeight="1" x14ac:dyDescent="0.25">
      <c r="B100" s="48">
        <v>7928</v>
      </c>
      <c r="C100" s="48" t="s">
        <v>923</v>
      </c>
      <c r="D100" s="48" t="s">
        <v>69</v>
      </c>
      <c r="E100" s="48" t="s">
        <v>963</v>
      </c>
      <c r="F100" s="49" t="s">
        <v>98</v>
      </c>
    </row>
    <row r="101" spans="2:7" ht="14.25" customHeight="1" x14ac:dyDescent="0.25">
      <c r="B101" s="48">
        <v>5727</v>
      </c>
      <c r="C101" s="48" t="s">
        <v>923</v>
      </c>
      <c r="D101" s="48" t="s">
        <v>69</v>
      </c>
      <c r="E101" s="48" t="s">
        <v>963</v>
      </c>
      <c r="F101" s="49" t="s">
        <v>100</v>
      </c>
    </row>
    <row r="102" spans="2:7" ht="14.25" customHeight="1" x14ac:dyDescent="0.25">
      <c r="B102" s="48">
        <v>4932</v>
      </c>
      <c r="C102" s="48" t="s">
        <v>923</v>
      </c>
      <c r="D102" s="48" t="s">
        <v>69</v>
      </c>
      <c r="E102" s="48" t="s">
        <v>963</v>
      </c>
      <c r="F102" s="49" t="s">
        <v>711</v>
      </c>
    </row>
    <row r="103" spans="2:7" ht="14.25" customHeight="1" x14ac:dyDescent="0.25">
      <c r="B103" s="48">
        <v>9427</v>
      </c>
      <c r="C103" s="48" t="s">
        <v>923</v>
      </c>
      <c r="D103" s="48" t="s">
        <v>69</v>
      </c>
      <c r="E103" s="48" t="s">
        <v>963</v>
      </c>
      <c r="F103" s="49" t="s">
        <v>713</v>
      </c>
    </row>
    <row r="104" spans="2:7" ht="14.25" customHeight="1" x14ac:dyDescent="0.25">
      <c r="B104" s="48">
        <v>7521</v>
      </c>
      <c r="C104" s="48" t="s">
        <v>923</v>
      </c>
      <c r="D104" s="48" t="s">
        <v>69</v>
      </c>
      <c r="E104" s="48" t="s">
        <v>963</v>
      </c>
      <c r="F104" s="49" t="s">
        <v>101</v>
      </c>
    </row>
    <row r="105" spans="2:7" ht="14.25" customHeight="1" x14ac:dyDescent="0.25">
      <c r="B105" s="48">
        <v>9306</v>
      </c>
      <c r="C105" s="48" t="s">
        <v>923</v>
      </c>
      <c r="D105" s="48" t="s">
        <v>69</v>
      </c>
      <c r="E105" s="48" t="s">
        <v>963</v>
      </c>
      <c r="F105" s="49" t="s">
        <v>1062</v>
      </c>
      <c r="G105" s="48" t="s">
        <v>912</v>
      </c>
    </row>
    <row r="106" spans="2:7" ht="14.25" customHeight="1" x14ac:dyDescent="0.25">
      <c r="B106" s="48">
        <v>4842</v>
      </c>
      <c r="C106" s="48" t="s">
        <v>923</v>
      </c>
      <c r="D106" s="48" t="s">
        <v>69</v>
      </c>
      <c r="E106" s="48" t="s">
        <v>963</v>
      </c>
      <c r="F106" s="49" t="s">
        <v>102</v>
      </c>
    </row>
    <row r="107" spans="2:7" ht="14.25" customHeight="1" x14ac:dyDescent="0.25">
      <c r="B107" s="48">
        <v>2206</v>
      </c>
      <c r="C107" s="48" t="s">
        <v>923</v>
      </c>
      <c r="D107" s="48" t="s">
        <v>69</v>
      </c>
      <c r="E107" s="48" t="s">
        <v>963</v>
      </c>
      <c r="F107" s="49" t="s">
        <v>103</v>
      </c>
    </row>
    <row r="108" spans="2:7" ht="14.25" customHeight="1" x14ac:dyDescent="0.25">
      <c r="B108" s="48">
        <v>9758</v>
      </c>
      <c r="C108" s="48" t="s">
        <v>923</v>
      </c>
      <c r="D108" s="48" t="s">
        <v>69</v>
      </c>
      <c r="E108" s="48" t="s">
        <v>963</v>
      </c>
      <c r="F108" s="49" t="s">
        <v>104</v>
      </c>
    </row>
    <row r="109" spans="2:7" ht="14.25" customHeight="1" x14ac:dyDescent="0.25">
      <c r="B109" s="48">
        <v>8691</v>
      </c>
      <c r="C109" s="48" t="s">
        <v>925</v>
      </c>
      <c r="D109" s="48" t="s">
        <v>107</v>
      </c>
      <c r="E109" s="48" t="s">
        <v>926</v>
      </c>
      <c r="F109" s="49" t="s">
        <v>108</v>
      </c>
    </row>
    <row r="110" spans="2:7" ht="14.25" customHeight="1" x14ac:dyDescent="0.25">
      <c r="B110" s="48">
        <v>8704</v>
      </c>
      <c r="C110" s="48" t="s">
        <v>925</v>
      </c>
      <c r="D110" s="48" t="s">
        <v>107</v>
      </c>
      <c r="E110" s="48" t="s">
        <v>926</v>
      </c>
      <c r="F110" s="49" t="s">
        <v>109</v>
      </c>
    </row>
    <row r="111" spans="2:7" ht="14.25" customHeight="1" x14ac:dyDescent="0.25">
      <c r="B111" s="48">
        <v>4763</v>
      </c>
      <c r="C111" s="48" t="s">
        <v>925</v>
      </c>
      <c r="D111" s="48" t="s">
        <v>107</v>
      </c>
      <c r="E111" s="48" t="s">
        <v>926</v>
      </c>
      <c r="F111" s="49" t="s">
        <v>110</v>
      </c>
    </row>
    <row r="112" spans="2:7" ht="14.25" customHeight="1" x14ac:dyDescent="0.25">
      <c r="B112" s="48">
        <v>8703</v>
      </c>
      <c r="C112" s="48" t="s">
        <v>925</v>
      </c>
      <c r="D112" s="48" t="s">
        <v>107</v>
      </c>
      <c r="E112" s="48" t="s">
        <v>926</v>
      </c>
      <c r="F112" s="49" t="s">
        <v>111</v>
      </c>
    </row>
    <row r="113" spans="2:7" ht="14.25" customHeight="1" x14ac:dyDescent="0.25">
      <c r="B113" s="48">
        <v>8689</v>
      </c>
      <c r="C113" s="48" t="s">
        <v>925</v>
      </c>
      <c r="D113" s="48" t="s">
        <v>107</v>
      </c>
      <c r="E113" s="48" t="s">
        <v>926</v>
      </c>
      <c r="F113" s="49" t="s">
        <v>112</v>
      </c>
    </row>
    <row r="114" spans="2:7" ht="14.25" customHeight="1" x14ac:dyDescent="0.25">
      <c r="B114" s="48">
        <v>6679</v>
      </c>
      <c r="C114" s="48" t="s">
        <v>925</v>
      </c>
      <c r="D114" s="48" t="s">
        <v>107</v>
      </c>
      <c r="E114" s="48" t="s">
        <v>926</v>
      </c>
      <c r="F114" s="49" t="s">
        <v>1063</v>
      </c>
      <c r="G114" s="48" t="s">
        <v>912</v>
      </c>
    </row>
    <row r="115" spans="2:7" ht="14.25" customHeight="1" x14ac:dyDescent="0.25">
      <c r="B115" s="48">
        <v>8690</v>
      </c>
      <c r="C115" s="48" t="s">
        <v>925</v>
      </c>
      <c r="D115" s="48" t="s">
        <v>107</v>
      </c>
      <c r="E115" s="48" t="s">
        <v>926</v>
      </c>
      <c r="F115" s="49" t="s">
        <v>113</v>
      </c>
    </row>
    <row r="116" spans="2:7" ht="14.25" customHeight="1" x14ac:dyDescent="0.25">
      <c r="B116" s="48">
        <v>8658</v>
      </c>
      <c r="C116" s="48" t="s">
        <v>925</v>
      </c>
      <c r="D116" s="48" t="s">
        <v>107</v>
      </c>
      <c r="E116" s="48" t="s">
        <v>926</v>
      </c>
      <c r="F116" s="49" t="s">
        <v>114</v>
      </c>
    </row>
    <row r="117" spans="2:7" ht="14.25" customHeight="1" x14ac:dyDescent="0.25">
      <c r="B117" s="48">
        <v>7316</v>
      </c>
      <c r="C117" s="48" t="s">
        <v>925</v>
      </c>
      <c r="D117" s="48" t="s">
        <v>107</v>
      </c>
      <c r="E117" s="48" t="s">
        <v>926</v>
      </c>
      <c r="F117" s="49" t="s">
        <v>350</v>
      </c>
    </row>
    <row r="118" spans="2:7" ht="14.25" customHeight="1" x14ac:dyDescent="0.25">
      <c r="B118" s="48">
        <v>8652</v>
      </c>
      <c r="C118" s="48" t="s">
        <v>925</v>
      </c>
      <c r="D118" s="48" t="s">
        <v>107</v>
      </c>
      <c r="E118" s="48" t="s">
        <v>926</v>
      </c>
      <c r="F118" s="49" t="s">
        <v>1055</v>
      </c>
    </row>
    <row r="119" spans="2:7" ht="14.25" customHeight="1" x14ac:dyDescent="0.25">
      <c r="B119" s="48">
        <v>8459</v>
      </c>
      <c r="C119" s="48" t="s">
        <v>925</v>
      </c>
      <c r="D119" s="48" t="s">
        <v>107</v>
      </c>
      <c r="E119" s="48" t="s">
        <v>926</v>
      </c>
      <c r="F119" s="49" t="s">
        <v>115</v>
      </c>
    </row>
    <row r="120" spans="2:7" ht="14.25" customHeight="1" x14ac:dyDescent="0.25">
      <c r="B120" s="48">
        <v>8044</v>
      </c>
      <c r="C120" s="48" t="s">
        <v>925</v>
      </c>
      <c r="D120" s="48" t="s">
        <v>107</v>
      </c>
      <c r="E120" s="48" t="s">
        <v>926</v>
      </c>
      <c r="F120" s="49" t="s">
        <v>116</v>
      </c>
    </row>
    <row r="121" spans="2:7" ht="14.25" customHeight="1" x14ac:dyDescent="0.25">
      <c r="B121" s="48">
        <v>9499</v>
      </c>
      <c r="C121" s="48" t="s">
        <v>925</v>
      </c>
      <c r="D121" s="48" t="s">
        <v>107</v>
      </c>
      <c r="E121" s="48" t="s">
        <v>926</v>
      </c>
      <c r="F121" s="49" t="s">
        <v>117</v>
      </c>
    </row>
    <row r="122" spans="2:7" ht="14.25" customHeight="1" x14ac:dyDescent="0.25">
      <c r="B122" s="48">
        <v>8036</v>
      </c>
      <c r="C122" s="48" t="s">
        <v>925</v>
      </c>
      <c r="D122" s="48" t="s">
        <v>107</v>
      </c>
      <c r="E122" s="48" t="s">
        <v>926</v>
      </c>
      <c r="F122" s="49" t="s">
        <v>118</v>
      </c>
    </row>
    <row r="123" spans="2:7" ht="14.25" customHeight="1" x14ac:dyDescent="0.25">
      <c r="B123" s="48">
        <v>8654</v>
      </c>
      <c r="C123" s="48" t="s">
        <v>927</v>
      </c>
      <c r="D123" s="48" t="s">
        <v>120</v>
      </c>
      <c r="E123" s="48" t="s">
        <v>964</v>
      </c>
      <c r="F123" s="49" t="s">
        <v>121</v>
      </c>
    </row>
    <row r="124" spans="2:7" ht="14.25" customHeight="1" x14ac:dyDescent="0.25">
      <c r="B124" s="48">
        <v>4506</v>
      </c>
      <c r="C124" s="48" t="s">
        <v>927</v>
      </c>
      <c r="D124" s="48" t="s">
        <v>120</v>
      </c>
      <c r="E124" s="48" t="s">
        <v>964</v>
      </c>
      <c r="F124" s="49" t="s">
        <v>122</v>
      </c>
    </row>
    <row r="125" spans="2:7" ht="14.25" customHeight="1" x14ac:dyDescent="0.25">
      <c r="B125" s="48">
        <v>6701</v>
      </c>
      <c r="C125" s="48" t="s">
        <v>927</v>
      </c>
      <c r="D125" s="48" t="s">
        <v>120</v>
      </c>
      <c r="E125" s="48" t="s">
        <v>964</v>
      </c>
      <c r="F125" s="49" t="s">
        <v>123</v>
      </c>
    </row>
    <row r="126" spans="2:7" ht="14.25" customHeight="1" x14ac:dyDescent="0.25">
      <c r="B126" s="48">
        <v>6703</v>
      </c>
      <c r="C126" s="48" t="s">
        <v>927</v>
      </c>
      <c r="D126" s="48" t="s">
        <v>120</v>
      </c>
      <c r="E126" s="48" t="s">
        <v>964</v>
      </c>
      <c r="F126" s="49" t="s">
        <v>124</v>
      </c>
    </row>
    <row r="127" spans="2:7" ht="14.25" customHeight="1" x14ac:dyDescent="0.25">
      <c r="B127" s="48">
        <v>9422</v>
      </c>
      <c r="C127" s="48" t="s">
        <v>927</v>
      </c>
      <c r="D127" s="48" t="s">
        <v>120</v>
      </c>
      <c r="E127" s="48" t="s">
        <v>964</v>
      </c>
      <c r="F127" s="49" t="s">
        <v>125</v>
      </c>
    </row>
    <row r="128" spans="2:7" ht="14.25" customHeight="1" x14ac:dyDescent="0.25">
      <c r="B128" s="48">
        <v>4394</v>
      </c>
      <c r="C128" s="48" t="s">
        <v>927</v>
      </c>
      <c r="D128" s="48" t="s">
        <v>120</v>
      </c>
      <c r="E128" s="48" t="s">
        <v>964</v>
      </c>
      <c r="F128" s="49" t="s">
        <v>126</v>
      </c>
    </row>
    <row r="129" spans="2:6" ht="14.25" customHeight="1" x14ac:dyDescent="0.25">
      <c r="B129" s="48">
        <v>1033</v>
      </c>
      <c r="C129" s="48" t="s">
        <v>927</v>
      </c>
      <c r="D129" s="48" t="s">
        <v>120</v>
      </c>
      <c r="E129" s="48" t="s">
        <v>964</v>
      </c>
      <c r="F129" s="49" t="s">
        <v>127</v>
      </c>
    </row>
    <row r="130" spans="2:6" ht="14.25" customHeight="1" x14ac:dyDescent="0.25">
      <c r="B130" s="48">
        <v>4631</v>
      </c>
      <c r="C130" s="48" t="s">
        <v>927</v>
      </c>
      <c r="D130" s="48" t="s">
        <v>120</v>
      </c>
      <c r="E130" s="48" t="s">
        <v>964</v>
      </c>
      <c r="F130" s="49" t="s">
        <v>128</v>
      </c>
    </row>
    <row r="131" spans="2:6" ht="14.25" customHeight="1" x14ac:dyDescent="0.25">
      <c r="B131" s="48">
        <v>8889</v>
      </c>
      <c r="C131" s="48" t="s">
        <v>927</v>
      </c>
      <c r="D131" s="48" t="s">
        <v>120</v>
      </c>
      <c r="E131" s="48" t="s">
        <v>964</v>
      </c>
      <c r="F131" s="49" t="s">
        <v>129</v>
      </c>
    </row>
    <row r="132" spans="2:6" ht="14.25" customHeight="1" x14ac:dyDescent="0.25">
      <c r="B132" s="48">
        <v>8163</v>
      </c>
      <c r="C132" s="48" t="s">
        <v>927</v>
      </c>
      <c r="D132" s="48" t="s">
        <v>120</v>
      </c>
      <c r="E132" s="48" t="s">
        <v>964</v>
      </c>
      <c r="F132" s="49" t="s">
        <v>130</v>
      </c>
    </row>
    <row r="133" spans="2:6" ht="14.25" customHeight="1" x14ac:dyDescent="0.25">
      <c r="B133" s="48">
        <v>9959</v>
      </c>
      <c r="C133" s="48" t="s">
        <v>927</v>
      </c>
      <c r="D133" s="48" t="s">
        <v>120</v>
      </c>
      <c r="E133" s="48" t="s">
        <v>964</v>
      </c>
      <c r="F133" s="49" t="s">
        <v>131</v>
      </c>
    </row>
    <row r="134" spans="2:6" ht="14.25" customHeight="1" x14ac:dyDescent="0.25">
      <c r="B134" s="48">
        <v>7203</v>
      </c>
      <c r="C134" s="48" t="s">
        <v>927</v>
      </c>
      <c r="D134" s="48" t="s">
        <v>120</v>
      </c>
      <c r="E134" s="48" t="s">
        <v>964</v>
      </c>
      <c r="F134" s="49" t="s">
        <v>132</v>
      </c>
    </row>
    <row r="135" spans="2:6" ht="14.25" customHeight="1" x14ac:dyDescent="0.25">
      <c r="B135" s="48">
        <v>4541</v>
      </c>
      <c r="C135" s="48" t="s">
        <v>927</v>
      </c>
      <c r="D135" s="48" t="s">
        <v>120</v>
      </c>
      <c r="E135" s="48" t="s">
        <v>964</v>
      </c>
      <c r="F135" s="49" t="s">
        <v>133</v>
      </c>
    </row>
    <row r="136" spans="2:6" ht="14.25" customHeight="1" x14ac:dyDescent="0.25">
      <c r="B136" s="48">
        <v>4454</v>
      </c>
      <c r="C136" s="48" t="s">
        <v>927</v>
      </c>
      <c r="D136" s="48" t="s">
        <v>120</v>
      </c>
      <c r="E136" s="48" t="s">
        <v>964</v>
      </c>
      <c r="F136" s="49" t="s">
        <v>134</v>
      </c>
    </row>
    <row r="137" spans="2:6" ht="14.25" customHeight="1" x14ac:dyDescent="0.25">
      <c r="B137" s="48">
        <v>1037</v>
      </c>
      <c r="C137" s="48" t="s">
        <v>927</v>
      </c>
      <c r="D137" s="48" t="s">
        <v>120</v>
      </c>
      <c r="E137" s="48" t="s">
        <v>964</v>
      </c>
      <c r="F137" s="49" t="s">
        <v>136</v>
      </c>
    </row>
    <row r="138" spans="2:6" ht="14.25" customHeight="1" x14ac:dyDescent="0.25">
      <c r="B138" s="48">
        <v>8655</v>
      </c>
      <c r="C138" s="48" t="s">
        <v>924</v>
      </c>
      <c r="D138" s="48" t="s">
        <v>120</v>
      </c>
      <c r="E138" s="48" t="s">
        <v>964</v>
      </c>
      <c r="F138" s="49" t="s">
        <v>137</v>
      </c>
    </row>
    <row r="139" spans="2:6" ht="14.25" customHeight="1" x14ac:dyDescent="0.25">
      <c r="B139" s="48">
        <v>4466</v>
      </c>
      <c r="C139" s="48" t="s">
        <v>927</v>
      </c>
      <c r="D139" s="48" t="s">
        <v>120</v>
      </c>
      <c r="E139" s="48" t="s">
        <v>964</v>
      </c>
      <c r="F139" s="49" t="s">
        <v>138</v>
      </c>
    </row>
    <row r="140" spans="2:6" ht="14.25" customHeight="1" x14ac:dyDescent="0.25">
      <c r="B140" s="48">
        <v>7498</v>
      </c>
      <c r="C140" s="48" t="s">
        <v>927</v>
      </c>
      <c r="D140" s="48" t="s">
        <v>120</v>
      </c>
      <c r="E140" s="48" t="s">
        <v>964</v>
      </c>
      <c r="F140" s="49" t="s">
        <v>139</v>
      </c>
    </row>
    <row r="141" spans="2:6" ht="14.25" customHeight="1" x14ac:dyDescent="0.25">
      <c r="B141" s="48">
        <v>8890</v>
      </c>
      <c r="C141" s="48" t="s">
        <v>927</v>
      </c>
      <c r="D141" s="48" t="s">
        <v>120</v>
      </c>
      <c r="E141" s="48" t="s">
        <v>964</v>
      </c>
      <c r="F141" s="49" t="s">
        <v>140</v>
      </c>
    </row>
    <row r="142" spans="2:6" ht="14.25" customHeight="1" x14ac:dyDescent="0.25">
      <c r="B142" s="48">
        <v>4587</v>
      </c>
      <c r="C142" s="48" t="s">
        <v>927</v>
      </c>
      <c r="D142" s="48" t="s">
        <v>120</v>
      </c>
      <c r="E142" s="48" t="s">
        <v>964</v>
      </c>
      <c r="F142" s="49" t="s">
        <v>141</v>
      </c>
    </row>
    <row r="143" spans="2:6" ht="14.25" customHeight="1" x14ac:dyDescent="0.25">
      <c r="B143" s="48">
        <v>1039</v>
      </c>
      <c r="C143" s="48" t="s">
        <v>927</v>
      </c>
      <c r="D143" s="48" t="s">
        <v>120</v>
      </c>
      <c r="E143" s="48" t="s">
        <v>964</v>
      </c>
      <c r="F143" s="49" t="s">
        <v>142</v>
      </c>
    </row>
    <row r="144" spans="2:6" ht="14.25" customHeight="1" x14ac:dyDescent="0.25">
      <c r="B144" s="48">
        <v>9280</v>
      </c>
      <c r="C144" s="48" t="s">
        <v>927</v>
      </c>
      <c r="D144" s="48" t="s">
        <v>120</v>
      </c>
      <c r="E144" s="48" t="s">
        <v>964</v>
      </c>
      <c r="F144" s="49" t="s">
        <v>143</v>
      </c>
    </row>
    <row r="145" spans="2:6" ht="14.25" customHeight="1" x14ac:dyDescent="0.25">
      <c r="B145" s="48">
        <v>9262</v>
      </c>
      <c r="C145" s="48" t="s">
        <v>928</v>
      </c>
      <c r="D145" s="48" t="s">
        <v>144</v>
      </c>
      <c r="E145" s="48" t="s">
        <v>1064</v>
      </c>
      <c r="F145" s="49" t="s">
        <v>718</v>
      </c>
    </row>
    <row r="146" spans="2:6" ht="14.25" customHeight="1" x14ac:dyDescent="0.25">
      <c r="B146" s="50">
        <v>9430</v>
      </c>
      <c r="C146" s="50" t="s">
        <v>928</v>
      </c>
      <c r="D146" s="48" t="s">
        <v>144</v>
      </c>
      <c r="E146" s="48" t="s">
        <v>1064</v>
      </c>
      <c r="F146" s="49" t="s">
        <v>145</v>
      </c>
    </row>
    <row r="147" spans="2:6" ht="14.25" customHeight="1" x14ac:dyDescent="0.25">
      <c r="B147" s="48">
        <v>9960</v>
      </c>
      <c r="C147" s="48" t="s">
        <v>928</v>
      </c>
      <c r="D147" s="48" t="s">
        <v>144</v>
      </c>
      <c r="E147" s="48" t="s">
        <v>1064</v>
      </c>
      <c r="F147" s="49" t="s">
        <v>146</v>
      </c>
    </row>
    <row r="148" spans="2:6" ht="14.25" customHeight="1" x14ac:dyDescent="0.25">
      <c r="B148" s="48">
        <v>9782</v>
      </c>
      <c r="C148" s="48" t="s">
        <v>928</v>
      </c>
      <c r="D148" s="48" t="s">
        <v>144</v>
      </c>
      <c r="E148" s="48" t="s">
        <v>1064</v>
      </c>
      <c r="F148" s="49" t="s">
        <v>147</v>
      </c>
    </row>
    <row r="149" spans="2:6" ht="14.25" customHeight="1" x14ac:dyDescent="0.25">
      <c r="B149" s="48">
        <v>9781</v>
      </c>
      <c r="C149" s="48" t="s">
        <v>928</v>
      </c>
      <c r="D149" s="48" t="s">
        <v>144</v>
      </c>
      <c r="E149" s="48" t="s">
        <v>1064</v>
      </c>
      <c r="F149" s="49" t="s">
        <v>148</v>
      </c>
    </row>
    <row r="150" spans="2:6" ht="14.25" customHeight="1" x14ac:dyDescent="0.25">
      <c r="B150" s="48">
        <v>7472</v>
      </c>
      <c r="C150" s="48" t="s">
        <v>928</v>
      </c>
      <c r="D150" s="48" t="s">
        <v>144</v>
      </c>
      <c r="E150" s="48" t="s">
        <v>1064</v>
      </c>
      <c r="F150" s="49" t="s">
        <v>1011</v>
      </c>
    </row>
    <row r="151" spans="2:6" ht="14.25" customHeight="1" x14ac:dyDescent="0.25">
      <c r="B151" s="48">
        <v>7887</v>
      </c>
      <c r="C151" s="48" t="s">
        <v>928</v>
      </c>
      <c r="D151" s="48" t="s">
        <v>144</v>
      </c>
      <c r="E151" s="48" t="s">
        <v>1064</v>
      </c>
      <c r="F151" s="49" t="s">
        <v>149</v>
      </c>
    </row>
    <row r="152" spans="2:6" ht="14.25" customHeight="1" x14ac:dyDescent="0.25">
      <c r="B152" s="48">
        <v>9429</v>
      </c>
      <c r="C152" s="48" t="s">
        <v>928</v>
      </c>
      <c r="D152" s="48" t="s">
        <v>144</v>
      </c>
      <c r="E152" s="48" t="s">
        <v>1064</v>
      </c>
      <c r="F152" s="49" t="s">
        <v>150</v>
      </c>
    </row>
    <row r="153" spans="2:6" ht="14.25" customHeight="1" x14ac:dyDescent="0.25">
      <c r="B153" s="48">
        <v>9738</v>
      </c>
      <c r="C153" s="48" t="s">
        <v>929</v>
      </c>
      <c r="D153" s="48" t="s">
        <v>144</v>
      </c>
      <c r="E153" s="48" t="s">
        <v>1064</v>
      </c>
      <c r="F153" s="49" t="s">
        <v>151</v>
      </c>
    </row>
    <row r="154" spans="2:6" ht="14.25" customHeight="1" x14ac:dyDescent="0.25">
      <c r="B154" s="48">
        <v>7183</v>
      </c>
      <c r="C154" s="48" t="s">
        <v>928</v>
      </c>
      <c r="D154" s="48" t="s">
        <v>144</v>
      </c>
      <c r="E154" s="48" t="s">
        <v>1064</v>
      </c>
      <c r="F154" s="49" t="s">
        <v>1012</v>
      </c>
    </row>
    <row r="155" spans="2:6" ht="14.25" customHeight="1" x14ac:dyDescent="0.25">
      <c r="B155" s="50">
        <v>9264</v>
      </c>
      <c r="C155" s="50" t="s">
        <v>928</v>
      </c>
      <c r="D155" s="48" t="s">
        <v>144</v>
      </c>
      <c r="E155" s="48" t="s">
        <v>1064</v>
      </c>
      <c r="F155" s="49" t="s">
        <v>153</v>
      </c>
    </row>
    <row r="156" spans="2:6" ht="14.25" customHeight="1" x14ac:dyDescent="0.25">
      <c r="B156" s="48">
        <v>9238</v>
      </c>
      <c r="C156" s="48" t="s">
        <v>928</v>
      </c>
      <c r="D156" s="48" t="s">
        <v>144</v>
      </c>
      <c r="E156" s="48" t="s">
        <v>1064</v>
      </c>
      <c r="F156" s="49" t="s">
        <v>154</v>
      </c>
    </row>
    <row r="157" spans="2:6" ht="14.25" customHeight="1" x14ac:dyDescent="0.25">
      <c r="B157" s="48">
        <v>7845</v>
      </c>
      <c r="C157" s="48" t="s">
        <v>928</v>
      </c>
      <c r="D157" s="48" t="s">
        <v>144</v>
      </c>
      <c r="E157" s="48" t="s">
        <v>1064</v>
      </c>
      <c r="F157" s="49" t="s">
        <v>156</v>
      </c>
    </row>
    <row r="158" spans="2:6" ht="14.25" customHeight="1" x14ac:dyDescent="0.25">
      <c r="B158" s="48">
        <v>8918</v>
      </c>
      <c r="C158" s="48" t="s">
        <v>928</v>
      </c>
      <c r="D158" s="48" t="s">
        <v>144</v>
      </c>
      <c r="E158" s="48" t="s">
        <v>1064</v>
      </c>
      <c r="F158" s="49" t="s">
        <v>157</v>
      </c>
    </row>
    <row r="159" spans="2:6" ht="14.25" customHeight="1" x14ac:dyDescent="0.25">
      <c r="B159" s="48">
        <v>9520</v>
      </c>
      <c r="C159" s="48" t="s">
        <v>928</v>
      </c>
      <c r="D159" s="48" t="s">
        <v>144</v>
      </c>
      <c r="E159" s="48" t="s">
        <v>1064</v>
      </c>
      <c r="F159" s="49" t="s">
        <v>158</v>
      </c>
    </row>
    <row r="160" spans="2:6" ht="14.25" customHeight="1" x14ac:dyDescent="0.25">
      <c r="B160" s="48">
        <v>9521</v>
      </c>
      <c r="C160" s="48" t="s">
        <v>928</v>
      </c>
      <c r="D160" s="48" t="s">
        <v>144</v>
      </c>
      <c r="E160" s="48" t="s">
        <v>1064</v>
      </c>
      <c r="F160" s="49" t="s">
        <v>159</v>
      </c>
    </row>
    <row r="161" spans="2:7" ht="14.25" customHeight="1" x14ac:dyDescent="0.25">
      <c r="B161" s="48">
        <v>9428</v>
      </c>
      <c r="C161" s="48" t="s">
        <v>928</v>
      </c>
      <c r="D161" s="48" t="s">
        <v>144</v>
      </c>
      <c r="E161" s="48" t="s">
        <v>1064</v>
      </c>
      <c r="F161" s="49" t="s">
        <v>160</v>
      </c>
    </row>
    <row r="162" spans="2:7" ht="14.25" customHeight="1" x14ac:dyDescent="0.25">
      <c r="B162" s="48">
        <v>6690</v>
      </c>
      <c r="C162" s="48" t="s">
        <v>930</v>
      </c>
      <c r="D162" s="48" t="s">
        <v>161</v>
      </c>
      <c r="E162" s="48" t="s">
        <v>965</v>
      </c>
      <c r="F162" s="49" t="s">
        <v>162</v>
      </c>
    </row>
    <row r="163" spans="2:7" ht="14.25" customHeight="1" x14ac:dyDescent="0.25">
      <c r="B163" s="48">
        <v>7797</v>
      </c>
      <c r="C163" s="48" t="s">
        <v>930</v>
      </c>
      <c r="D163" s="48" t="s">
        <v>161</v>
      </c>
      <c r="E163" s="48" t="s">
        <v>965</v>
      </c>
      <c r="F163" s="49" t="s">
        <v>163</v>
      </c>
    </row>
    <row r="164" spans="2:7" ht="14.25" customHeight="1" x14ac:dyDescent="0.25">
      <c r="B164" s="48">
        <v>4722</v>
      </c>
      <c r="C164" s="48" t="s">
        <v>930</v>
      </c>
      <c r="D164" s="48" t="s">
        <v>161</v>
      </c>
      <c r="E164" s="48" t="s">
        <v>965</v>
      </c>
      <c r="F164" s="49" t="s">
        <v>165</v>
      </c>
    </row>
    <row r="165" spans="2:7" ht="14.25" customHeight="1" x14ac:dyDescent="0.25">
      <c r="B165" s="48">
        <v>5685</v>
      </c>
      <c r="C165" s="48" t="s">
        <v>930</v>
      </c>
      <c r="D165" s="48" t="s">
        <v>161</v>
      </c>
      <c r="E165" s="48" t="s">
        <v>965</v>
      </c>
      <c r="F165" s="49" t="s">
        <v>166</v>
      </c>
    </row>
    <row r="166" spans="2:7" ht="14.25" customHeight="1" x14ac:dyDescent="0.25">
      <c r="B166" s="48">
        <v>4099</v>
      </c>
      <c r="C166" s="48" t="s">
        <v>930</v>
      </c>
      <c r="D166" s="48" t="s">
        <v>161</v>
      </c>
      <c r="E166" s="48" t="s">
        <v>965</v>
      </c>
      <c r="F166" s="49" t="s">
        <v>902</v>
      </c>
    </row>
    <row r="167" spans="2:7" ht="14.25" customHeight="1" x14ac:dyDescent="0.25">
      <c r="B167" s="48">
        <v>7311</v>
      </c>
      <c r="C167" s="48" t="s">
        <v>930</v>
      </c>
      <c r="D167" s="48" t="s">
        <v>161</v>
      </c>
      <c r="E167" s="48" t="s">
        <v>965</v>
      </c>
      <c r="F167" s="49" t="s">
        <v>167</v>
      </c>
    </row>
    <row r="168" spans="2:7" ht="14.25" customHeight="1" x14ac:dyDescent="0.25">
      <c r="B168" s="48">
        <v>8677</v>
      </c>
      <c r="C168" s="48" t="s">
        <v>930</v>
      </c>
      <c r="D168" s="48" t="s">
        <v>161</v>
      </c>
      <c r="E168" s="48" t="s">
        <v>965</v>
      </c>
      <c r="F168" s="49" t="s">
        <v>168</v>
      </c>
    </row>
    <row r="169" spans="2:7" ht="14.25" customHeight="1" x14ac:dyDescent="0.25">
      <c r="B169" s="48">
        <v>6718</v>
      </c>
      <c r="C169" s="48" t="s">
        <v>930</v>
      </c>
      <c r="D169" s="48" t="s">
        <v>161</v>
      </c>
      <c r="E169" s="48" t="s">
        <v>965</v>
      </c>
      <c r="F169" s="49" t="s">
        <v>1065</v>
      </c>
      <c r="G169" s="48" t="s">
        <v>912</v>
      </c>
    </row>
    <row r="170" spans="2:7" ht="14.25" customHeight="1" x14ac:dyDescent="0.25">
      <c r="B170" s="48">
        <v>4250</v>
      </c>
      <c r="C170" s="48" t="s">
        <v>930</v>
      </c>
      <c r="D170" s="48" t="s">
        <v>161</v>
      </c>
      <c r="E170" s="48" t="s">
        <v>965</v>
      </c>
      <c r="F170" s="49" t="s">
        <v>608</v>
      </c>
    </row>
    <row r="171" spans="2:7" ht="14.25" customHeight="1" x14ac:dyDescent="0.25">
      <c r="B171" s="48">
        <v>7462</v>
      </c>
      <c r="C171" s="48" t="s">
        <v>930</v>
      </c>
      <c r="D171" s="48" t="s">
        <v>161</v>
      </c>
      <c r="E171" s="48" t="s">
        <v>965</v>
      </c>
      <c r="F171" s="49" t="s">
        <v>170</v>
      </c>
    </row>
    <row r="172" spans="2:7" ht="14.25" customHeight="1" x14ac:dyDescent="0.25">
      <c r="B172" s="48">
        <v>9256</v>
      </c>
      <c r="C172" s="48" t="s">
        <v>930</v>
      </c>
      <c r="D172" s="48" t="s">
        <v>161</v>
      </c>
      <c r="E172" s="48" t="s">
        <v>965</v>
      </c>
      <c r="F172" s="49" t="s">
        <v>171</v>
      </c>
    </row>
    <row r="173" spans="2:7" ht="14.25" customHeight="1" x14ac:dyDescent="0.25">
      <c r="B173" s="48">
        <v>9279</v>
      </c>
      <c r="C173" s="48" t="s">
        <v>921</v>
      </c>
      <c r="D173" s="48" t="s">
        <v>161</v>
      </c>
      <c r="E173" s="48" t="s">
        <v>965</v>
      </c>
      <c r="F173" s="49" t="s">
        <v>172</v>
      </c>
    </row>
    <row r="174" spans="2:7" ht="14.25" customHeight="1" x14ac:dyDescent="0.25">
      <c r="B174" s="48">
        <v>4070</v>
      </c>
      <c r="C174" s="48" t="s">
        <v>930</v>
      </c>
      <c r="D174" s="48" t="s">
        <v>161</v>
      </c>
      <c r="E174" s="48" t="s">
        <v>965</v>
      </c>
      <c r="F174" s="49" t="s">
        <v>173</v>
      </c>
    </row>
    <row r="175" spans="2:7" ht="14.25" customHeight="1" x14ac:dyDescent="0.25">
      <c r="B175" s="48">
        <v>4071</v>
      </c>
      <c r="C175" s="48" t="s">
        <v>930</v>
      </c>
      <c r="D175" s="48" t="s">
        <v>161</v>
      </c>
      <c r="E175" s="48" t="s">
        <v>965</v>
      </c>
      <c r="F175" s="49" t="s">
        <v>174</v>
      </c>
    </row>
    <row r="176" spans="2:7" ht="14.25" customHeight="1" x14ac:dyDescent="0.25">
      <c r="B176" s="48">
        <v>4214</v>
      </c>
      <c r="C176" s="48" t="s">
        <v>930</v>
      </c>
      <c r="D176" s="48" t="s">
        <v>161</v>
      </c>
      <c r="E176" s="48" t="s">
        <v>965</v>
      </c>
      <c r="F176" s="49" t="s">
        <v>175</v>
      </c>
    </row>
    <row r="177" spans="2:7" ht="14.25" customHeight="1" x14ac:dyDescent="0.25">
      <c r="B177" s="48">
        <v>6719</v>
      </c>
      <c r="C177" s="48" t="s">
        <v>930</v>
      </c>
      <c r="D177" s="48" t="s">
        <v>161</v>
      </c>
      <c r="E177" s="48" t="s">
        <v>965</v>
      </c>
      <c r="F177" s="49" t="s">
        <v>1066</v>
      </c>
      <c r="G177" s="48" t="s">
        <v>912</v>
      </c>
    </row>
    <row r="178" spans="2:7" ht="14.25" customHeight="1" x14ac:dyDescent="0.25">
      <c r="B178" s="48">
        <v>9062</v>
      </c>
      <c r="C178" s="48" t="s">
        <v>930</v>
      </c>
      <c r="D178" s="48" t="s">
        <v>161</v>
      </c>
      <c r="E178" s="48" t="s">
        <v>965</v>
      </c>
      <c r="F178" s="49" t="s">
        <v>176</v>
      </c>
    </row>
    <row r="179" spans="2:7" ht="14.25" customHeight="1" x14ac:dyDescent="0.25">
      <c r="B179" s="48">
        <v>8669</v>
      </c>
      <c r="C179" s="48" t="s">
        <v>930</v>
      </c>
      <c r="D179" s="48" t="s">
        <v>161</v>
      </c>
      <c r="E179" s="48" t="s">
        <v>965</v>
      </c>
      <c r="F179" s="49" t="s">
        <v>177</v>
      </c>
    </row>
    <row r="180" spans="2:7" ht="14.25" customHeight="1" x14ac:dyDescent="0.25">
      <c r="B180" s="48">
        <v>4148</v>
      </c>
      <c r="C180" s="48" t="s">
        <v>930</v>
      </c>
      <c r="D180" s="48" t="s">
        <v>161</v>
      </c>
      <c r="E180" s="48" t="s">
        <v>965</v>
      </c>
      <c r="F180" s="49" t="s">
        <v>178</v>
      </c>
    </row>
    <row r="181" spans="2:7" ht="14.25" customHeight="1" x14ac:dyDescent="0.25">
      <c r="B181" s="48">
        <v>4217</v>
      </c>
      <c r="C181" s="48" t="s">
        <v>930</v>
      </c>
      <c r="D181" s="48" t="s">
        <v>161</v>
      </c>
      <c r="E181" s="48" t="s">
        <v>965</v>
      </c>
      <c r="F181" s="49" t="s">
        <v>179</v>
      </c>
    </row>
    <row r="182" spans="2:7" ht="14.25" customHeight="1" x14ac:dyDescent="0.25">
      <c r="B182" s="48">
        <v>8362</v>
      </c>
      <c r="C182" s="48" t="s">
        <v>930</v>
      </c>
      <c r="D182" s="48" t="s">
        <v>161</v>
      </c>
      <c r="E182" s="48" t="s">
        <v>965</v>
      </c>
      <c r="F182" s="49" t="s">
        <v>180</v>
      </c>
    </row>
    <row r="183" spans="2:7" ht="14.25" customHeight="1" x14ac:dyDescent="0.25">
      <c r="B183" s="48">
        <v>5365</v>
      </c>
      <c r="C183" s="48" t="s">
        <v>930</v>
      </c>
      <c r="D183" s="48" t="s">
        <v>161</v>
      </c>
      <c r="E183" s="48" t="s">
        <v>965</v>
      </c>
      <c r="F183" s="49" t="s">
        <v>181</v>
      </c>
    </row>
    <row r="184" spans="2:7" ht="14.25" customHeight="1" x14ac:dyDescent="0.25">
      <c r="B184" s="48">
        <v>5186</v>
      </c>
      <c r="C184" s="48" t="s">
        <v>930</v>
      </c>
      <c r="D184" s="48" t="s">
        <v>161</v>
      </c>
      <c r="E184" s="48" t="s">
        <v>965</v>
      </c>
      <c r="F184" s="49" t="s">
        <v>182</v>
      </c>
    </row>
    <row r="185" spans="2:7" ht="14.25" customHeight="1" x14ac:dyDescent="0.25">
      <c r="B185" s="48">
        <v>7075</v>
      </c>
      <c r="C185" s="48" t="s">
        <v>930</v>
      </c>
      <c r="D185" s="48" t="s">
        <v>161</v>
      </c>
      <c r="E185" s="48" t="s">
        <v>965</v>
      </c>
      <c r="F185" s="49" t="s">
        <v>1013</v>
      </c>
    </row>
    <row r="186" spans="2:7" ht="14.25" customHeight="1" x14ac:dyDescent="0.25">
      <c r="B186" s="48">
        <v>4184</v>
      </c>
      <c r="C186" s="48" t="s">
        <v>930</v>
      </c>
      <c r="D186" s="48" t="s">
        <v>161</v>
      </c>
      <c r="E186" s="48" t="s">
        <v>965</v>
      </c>
      <c r="F186" s="49" t="s">
        <v>183</v>
      </c>
    </row>
    <row r="187" spans="2:7" ht="14.25" customHeight="1" x14ac:dyDescent="0.25">
      <c r="B187" s="48">
        <v>4185</v>
      </c>
      <c r="C187" s="48" t="s">
        <v>930</v>
      </c>
      <c r="D187" s="48" t="s">
        <v>161</v>
      </c>
      <c r="E187" s="48" t="s">
        <v>965</v>
      </c>
      <c r="F187" s="49" t="s">
        <v>184</v>
      </c>
    </row>
    <row r="188" spans="2:7" ht="14.25" customHeight="1" x14ac:dyDescent="0.25">
      <c r="B188" s="48">
        <v>4222</v>
      </c>
      <c r="C188" s="48" t="s">
        <v>930</v>
      </c>
      <c r="D188" s="48" t="s">
        <v>161</v>
      </c>
      <c r="E188" s="48" t="s">
        <v>965</v>
      </c>
      <c r="F188" s="49" t="s">
        <v>185</v>
      </c>
    </row>
    <row r="189" spans="2:7" ht="14.25" customHeight="1" x14ac:dyDescent="0.25">
      <c r="B189" s="48">
        <v>6721</v>
      </c>
      <c r="C189" s="48" t="s">
        <v>930</v>
      </c>
      <c r="D189" s="48" t="s">
        <v>161</v>
      </c>
      <c r="E189" s="48" t="s">
        <v>965</v>
      </c>
      <c r="F189" s="49" t="s">
        <v>1067</v>
      </c>
      <c r="G189" s="48" t="s">
        <v>912</v>
      </c>
    </row>
    <row r="190" spans="2:7" ht="14.25" customHeight="1" x14ac:dyDescent="0.25">
      <c r="B190" s="48">
        <v>4150</v>
      </c>
      <c r="C190" s="48" t="s">
        <v>930</v>
      </c>
      <c r="D190" s="48" t="s">
        <v>161</v>
      </c>
      <c r="E190" s="48" t="s">
        <v>965</v>
      </c>
      <c r="F190" s="49" t="s">
        <v>186</v>
      </c>
    </row>
    <row r="191" spans="2:7" ht="14.25" customHeight="1" x14ac:dyDescent="0.25">
      <c r="B191" s="48">
        <v>4223</v>
      </c>
      <c r="C191" s="48" t="s">
        <v>930</v>
      </c>
      <c r="D191" s="48" t="s">
        <v>161</v>
      </c>
      <c r="E191" s="48" t="s">
        <v>965</v>
      </c>
      <c r="F191" s="49" t="s">
        <v>187</v>
      </c>
    </row>
    <row r="192" spans="2:7" ht="14.25" customHeight="1" x14ac:dyDescent="0.25">
      <c r="B192" s="48">
        <v>5439</v>
      </c>
      <c r="C192" s="48" t="s">
        <v>930</v>
      </c>
      <c r="D192" s="48" t="s">
        <v>161</v>
      </c>
      <c r="E192" s="48" t="s">
        <v>965</v>
      </c>
      <c r="F192" s="49" t="s">
        <v>188</v>
      </c>
    </row>
    <row r="193" spans="2:6" ht="14.25" customHeight="1" x14ac:dyDescent="0.25">
      <c r="B193" s="48">
        <v>4644</v>
      </c>
      <c r="C193" s="48" t="s">
        <v>930</v>
      </c>
      <c r="D193" s="48" t="s">
        <v>161</v>
      </c>
      <c r="E193" s="48" t="s">
        <v>965</v>
      </c>
      <c r="F193" s="49" t="s">
        <v>189</v>
      </c>
    </row>
    <row r="194" spans="2:6" ht="14.25" customHeight="1" x14ac:dyDescent="0.25">
      <c r="B194" s="48">
        <v>6680</v>
      </c>
      <c r="C194" s="48" t="s">
        <v>930</v>
      </c>
      <c r="D194" s="48" t="s">
        <v>161</v>
      </c>
      <c r="E194" s="48" t="s">
        <v>965</v>
      </c>
      <c r="F194" s="49" t="s">
        <v>190</v>
      </c>
    </row>
    <row r="195" spans="2:6" ht="14.25" customHeight="1" x14ac:dyDescent="0.25">
      <c r="B195" s="48">
        <v>8678</v>
      </c>
      <c r="C195" s="48" t="s">
        <v>930</v>
      </c>
      <c r="D195" s="48" t="s">
        <v>161</v>
      </c>
      <c r="E195" s="48" t="s">
        <v>965</v>
      </c>
      <c r="F195" s="49" t="s">
        <v>1014</v>
      </c>
    </row>
    <row r="196" spans="2:6" ht="14.25" customHeight="1" x14ac:dyDescent="0.25">
      <c r="B196" s="48">
        <v>4224</v>
      </c>
      <c r="C196" s="48" t="s">
        <v>930</v>
      </c>
      <c r="D196" s="48" t="s">
        <v>161</v>
      </c>
      <c r="E196" s="48" t="s">
        <v>965</v>
      </c>
      <c r="F196" s="49" t="s">
        <v>191</v>
      </c>
    </row>
    <row r="197" spans="2:6" ht="14.25" customHeight="1" x14ac:dyDescent="0.25">
      <c r="B197" s="48">
        <v>8881</v>
      </c>
      <c r="C197" s="48" t="s">
        <v>930</v>
      </c>
      <c r="D197" s="48" t="s">
        <v>161</v>
      </c>
      <c r="E197" s="48" t="s">
        <v>965</v>
      </c>
      <c r="F197" s="49" t="s">
        <v>193</v>
      </c>
    </row>
    <row r="198" spans="2:6" ht="14.25" customHeight="1" x14ac:dyDescent="0.25">
      <c r="B198" s="48">
        <v>4779</v>
      </c>
      <c r="C198" s="48" t="s">
        <v>930</v>
      </c>
      <c r="D198" s="48" t="s">
        <v>161</v>
      </c>
      <c r="E198" s="48" t="s">
        <v>965</v>
      </c>
      <c r="F198" s="49" t="s">
        <v>194</v>
      </c>
    </row>
    <row r="199" spans="2:6" ht="14.25" customHeight="1" x14ac:dyDescent="0.25">
      <c r="B199" s="48">
        <v>5688</v>
      </c>
      <c r="C199" s="48" t="s">
        <v>930</v>
      </c>
      <c r="D199" s="48" t="s">
        <v>161</v>
      </c>
      <c r="E199" s="48" t="s">
        <v>965</v>
      </c>
      <c r="F199" s="49" t="s">
        <v>195</v>
      </c>
    </row>
    <row r="200" spans="2:6" ht="14.25" customHeight="1" x14ac:dyDescent="0.25">
      <c r="B200" s="48">
        <v>7874</v>
      </c>
      <c r="C200" s="48" t="s">
        <v>930</v>
      </c>
      <c r="D200" s="48" t="s">
        <v>161</v>
      </c>
      <c r="E200" s="48" t="s">
        <v>965</v>
      </c>
      <c r="F200" s="49" t="s">
        <v>196</v>
      </c>
    </row>
    <row r="201" spans="2:6" ht="14.25" customHeight="1" x14ac:dyDescent="0.25">
      <c r="B201" s="48">
        <v>7036</v>
      </c>
      <c r="C201" s="48" t="s">
        <v>930</v>
      </c>
      <c r="D201" s="48" t="s">
        <v>161</v>
      </c>
      <c r="E201" s="48" t="s">
        <v>965</v>
      </c>
      <c r="F201" s="49" t="s">
        <v>197</v>
      </c>
    </row>
    <row r="202" spans="2:6" ht="14.25" customHeight="1" x14ac:dyDescent="0.25">
      <c r="B202" s="48">
        <v>9257</v>
      </c>
      <c r="C202" s="48" t="s">
        <v>930</v>
      </c>
      <c r="D202" s="48" t="s">
        <v>161</v>
      </c>
      <c r="E202" s="48" t="s">
        <v>965</v>
      </c>
      <c r="F202" s="49" t="s">
        <v>198</v>
      </c>
    </row>
    <row r="203" spans="2:6" ht="14.25" customHeight="1" x14ac:dyDescent="0.25">
      <c r="B203" s="48">
        <v>8676</v>
      </c>
      <c r="C203" s="48" t="s">
        <v>930</v>
      </c>
      <c r="D203" s="48" t="s">
        <v>161</v>
      </c>
      <c r="E203" s="48" t="s">
        <v>965</v>
      </c>
      <c r="F203" s="49" t="s">
        <v>199</v>
      </c>
    </row>
    <row r="204" spans="2:6" ht="14.25" customHeight="1" x14ac:dyDescent="0.25">
      <c r="B204" s="48">
        <v>7012</v>
      </c>
      <c r="C204" s="48" t="s">
        <v>930</v>
      </c>
      <c r="D204" s="48" t="s">
        <v>161</v>
      </c>
      <c r="E204" s="48" t="s">
        <v>965</v>
      </c>
      <c r="F204" s="49" t="s">
        <v>200</v>
      </c>
    </row>
    <row r="205" spans="2:6" ht="14.25" customHeight="1" x14ac:dyDescent="0.25">
      <c r="B205" s="48">
        <v>4233</v>
      </c>
      <c r="C205" s="48" t="s">
        <v>930</v>
      </c>
      <c r="D205" s="48" t="s">
        <v>161</v>
      </c>
      <c r="E205" s="48" t="s">
        <v>965</v>
      </c>
      <c r="F205" s="49" t="s">
        <v>201</v>
      </c>
    </row>
    <row r="206" spans="2:6" ht="14.25" customHeight="1" x14ac:dyDescent="0.25">
      <c r="B206" s="48">
        <v>8891</v>
      </c>
      <c r="C206" s="48" t="s">
        <v>930</v>
      </c>
      <c r="D206" s="48" t="s">
        <v>161</v>
      </c>
      <c r="E206" s="48" t="s">
        <v>965</v>
      </c>
      <c r="F206" s="49" t="s">
        <v>815</v>
      </c>
    </row>
    <row r="207" spans="2:6" ht="14.25" customHeight="1" x14ac:dyDescent="0.25">
      <c r="B207" s="51">
        <v>9778</v>
      </c>
      <c r="C207" s="51" t="s">
        <v>931</v>
      </c>
      <c r="D207" s="48" t="s">
        <v>161</v>
      </c>
      <c r="E207" s="48" t="s">
        <v>965</v>
      </c>
      <c r="F207" s="49" t="s">
        <v>202</v>
      </c>
    </row>
    <row r="208" spans="2:6" ht="14.25" customHeight="1" x14ac:dyDescent="0.25">
      <c r="B208" s="48">
        <v>7258</v>
      </c>
      <c r="C208" s="48" t="s">
        <v>930</v>
      </c>
      <c r="D208" s="48" t="s">
        <v>161</v>
      </c>
      <c r="E208" s="48" t="s">
        <v>965</v>
      </c>
      <c r="F208" s="49" t="s">
        <v>1015</v>
      </c>
    </row>
    <row r="209" spans="2:6" ht="14.25" customHeight="1" x14ac:dyDescent="0.25">
      <c r="B209" s="48">
        <v>6081</v>
      </c>
      <c r="C209" s="48" t="s">
        <v>930</v>
      </c>
      <c r="D209" s="48" t="s">
        <v>161</v>
      </c>
      <c r="E209" s="48" t="s">
        <v>965</v>
      </c>
      <c r="F209" s="49" t="s">
        <v>204</v>
      </c>
    </row>
    <row r="210" spans="2:6" ht="14.25" customHeight="1" x14ac:dyDescent="0.25">
      <c r="B210" s="48">
        <v>4187</v>
      </c>
      <c r="C210" s="48" t="s">
        <v>930</v>
      </c>
      <c r="D210" s="48" t="s">
        <v>161</v>
      </c>
      <c r="E210" s="48" t="s">
        <v>965</v>
      </c>
      <c r="F210" s="49" t="s">
        <v>205</v>
      </c>
    </row>
    <row r="211" spans="2:6" ht="14.25" customHeight="1" x14ac:dyDescent="0.25">
      <c r="B211" s="48">
        <v>2265</v>
      </c>
      <c r="C211" s="48" t="s">
        <v>930</v>
      </c>
      <c r="D211" s="48" t="s">
        <v>161</v>
      </c>
      <c r="E211" s="48" t="s">
        <v>965</v>
      </c>
      <c r="F211" s="49" t="s">
        <v>1068</v>
      </c>
    </row>
    <row r="212" spans="2:6" ht="14.25" customHeight="1" x14ac:dyDescent="0.25">
      <c r="B212" s="48">
        <v>5190</v>
      </c>
      <c r="C212" s="48" t="s">
        <v>930</v>
      </c>
      <c r="D212" s="48" t="s">
        <v>161</v>
      </c>
      <c r="E212" s="48" t="s">
        <v>965</v>
      </c>
      <c r="F212" s="49" t="s">
        <v>206</v>
      </c>
    </row>
    <row r="213" spans="2:6" ht="14.25" customHeight="1" x14ac:dyDescent="0.25">
      <c r="B213" s="48">
        <v>5689</v>
      </c>
      <c r="C213" s="48" t="s">
        <v>930</v>
      </c>
      <c r="D213" s="48" t="s">
        <v>161</v>
      </c>
      <c r="E213" s="48" t="s">
        <v>965</v>
      </c>
      <c r="F213" s="49" t="s">
        <v>207</v>
      </c>
    </row>
    <row r="214" spans="2:6" ht="14.25" customHeight="1" x14ac:dyDescent="0.25">
      <c r="B214" s="48">
        <v>8670</v>
      </c>
      <c r="C214" s="48" t="s">
        <v>930</v>
      </c>
      <c r="D214" s="48" t="s">
        <v>161</v>
      </c>
      <c r="E214" s="48" t="s">
        <v>965</v>
      </c>
      <c r="F214" s="49" t="s">
        <v>208</v>
      </c>
    </row>
    <row r="215" spans="2:6" ht="14.25" customHeight="1" x14ac:dyDescent="0.25">
      <c r="B215" s="48">
        <v>7822</v>
      </c>
      <c r="C215" s="48" t="s">
        <v>930</v>
      </c>
      <c r="D215" s="48" t="s">
        <v>161</v>
      </c>
      <c r="E215" s="48" t="s">
        <v>965</v>
      </c>
      <c r="F215" s="49" t="s">
        <v>209</v>
      </c>
    </row>
    <row r="216" spans="2:6" ht="14.25" customHeight="1" x14ac:dyDescent="0.25">
      <c r="B216" s="48">
        <v>4682</v>
      </c>
      <c r="C216" s="48" t="s">
        <v>930</v>
      </c>
      <c r="D216" s="48" t="s">
        <v>161</v>
      </c>
      <c r="E216" s="48" t="s">
        <v>965</v>
      </c>
      <c r="F216" s="49" t="s">
        <v>210</v>
      </c>
    </row>
    <row r="217" spans="2:6" ht="14.25" customHeight="1" x14ac:dyDescent="0.25">
      <c r="B217" s="48">
        <v>4557</v>
      </c>
      <c r="C217" s="48" t="s">
        <v>930</v>
      </c>
      <c r="D217" s="48" t="s">
        <v>161</v>
      </c>
      <c r="E217" s="48" t="s">
        <v>965</v>
      </c>
      <c r="F217" s="49" t="s">
        <v>211</v>
      </c>
    </row>
    <row r="218" spans="2:6" ht="14.25" customHeight="1" x14ac:dyDescent="0.25">
      <c r="B218" s="48">
        <v>8162</v>
      </c>
      <c r="C218" s="48" t="s">
        <v>930</v>
      </c>
      <c r="D218" s="48" t="s">
        <v>161</v>
      </c>
      <c r="E218" s="48" t="s">
        <v>965</v>
      </c>
      <c r="F218" s="49" t="s">
        <v>212</v>
      </c>
    </row>
    <row r="219" spans="2:6" ht="14.25" customHeight="1" x14ac:dyDescent="0.25">
      <c r="B219" s="48">
        <v>4156</v>
      </c>
      <c r="C219" s="48" t="s">
        <v>930</v>
      </c>
      <c r="D219" s="48" t="s">
        <v>161</v>
      </c>
      <c r="E219" s="48" t="s">
        <v>965</v>
      </c>
      <c r="F219" s="49" t="s">
        <v>213</v>
      </c>
    </row>
    <row r="220" spans="2:6" ht="14.25" customHeight="1" x14ac:dyDescent="0.25">
      <c r="B220" s="48">
        <v>9258</v>
      </c>
      <c r="C220" s="48" t="s">
        <v>930</v>
      </c>
      <c r="D220" s="48" t="s">
        <v>161</v>
      </c>
      <c r="E220" s="48" t="s">
        <v>965</v>
      </c>
      <c r="F220" s="49" t="s">
        <v>214</v>
      </c>
    </row>
    <row r="221" spans="2:6" ht="14.25" customHeight="1" x14ac:dyDescent="0.25">
      <c r="B221" s="48">
        <v>8454</v>
      </c>
      <c r="C221" s="48" t="s">
        <v>930</v>
      </c>
      <c r="D221" s="48" t="s">
        <v>161</v>
      </c>
      <c r="E221" s="48" t="s">
        <v>965</v>
      </c>
      <c r="F221" s="49" t="s">
        <v>215</v>
      </c>
    </row>
    <row r="222" spans="2:6" ht="14.25" customHeight="1" x14ac:dyDescent="0.25">
      <c r="B222" s="48">
        <v>2944</v>
      </c>
      <c r="C222" s="48" t="s">
        <v>930</v>
      </c>
      <c r="D222" s="48" t="s">
        <v>161</v>
      </c>
      <c r="E222" s="48" t="s">
        <v>965</v>
      </c>
      <c r="F222" s="49" t="s">
        <v>216</v>
      </c>
    </row>
    <row r="223" spans="2:6" ht="14.25" customHeight="1" x14ac:dyDescent="0.25">
      <c r="B223" s="48">
        <v>4267</v>
      </c>
      <c r="C223" s="48" t="s">
        <v>930</v>
      </c>
      <c r="D223" s="48" t="s">
        <v>161</v>
      </c>
      <c r="E223" s="48" t="s">
        <v>965</v>
      </c>
      <c r="F223" s="49" t="s">
        <v>217</v>
      </c>
    </row>
    <row r="224" spans="2:6" ht="14.25" customHeight="1" x14ac:dyDescent="0.25">
      <c r="B224" s="48">
        <v>5691</v>
      </c>
      <c r="C224" s="48" t="s">
        <v>930</v>
      </c>
      <c r="D224" s="48" t="s">
        <v>161</v>
      </c>
      <c r="E224" s="48" t="s">
        <v>965</v>
      </c>
      <c r="F224" s="49" t="s">
        <v>218</v>
      </c>
    </row>
    <row r="225" spans="2:6" ht="14.25" customHeight="1" x14ac:dyDescent="0.25">
      <c r="B225" s="48">
        <v>7525</v>
      </c>
      <c r="C225" s="48" t="s">
        <v>930</v>
      </c>
      <c r="D225" s="48" t="s">
        <v>161</v>
      </c>
      <c r="E225" s="48" t="s">
        <v>965</v>
      </c>
      <c r="F225" s="49" t="s">
        <v>889</v>
      </c>
    </row>
    <row r="226" spans="2:6" ht="14.25" customHeight="1" x14ac:dyDescent="0.25">
      <c r="B226" s="48">
        <v>6806</v>
      </c>
      <c r="C226" s="48" t="s">
        <v>930</v>
      </c>
      <c r="D226" s="48" t="s">
        <v>161</v>
      </c>
      <c r="E226" s="48" t="s">
        <v>965</v>
      </c>
      <c r="F226" s="49" t="s">
        <v>219</v>
      </c>
    </row>
    <row r="227" spans="2:6" ht="14.25" customHeight="1" x14ac:dyDescent="0.25">
      <c r="B227" s="48">
        <v>4241</v>
      </c>
      <c r="C227" s="48" t="s">
        <v>930</v>
      </c>
      <c r="D227" s="48" t="s">
        <v>161</v>
      </c>
      <c r="E227" s="48" t="s">
        <v>965</v>
      </c>
      <c r="F227" s="49" t="s">
        <v>220</v>
      </c>
    </row>
    <row r="228" spans="2:6" ht="14.25" customHeight="1" x14ac:dyDescent="0.25">
      <c r="B228" s="48">
        <v>4126</v>
      </c>
      <c r="C228" s="48" t="s">
        <v>930</v>
      </c>
      <c r="D228" s="48" t="s">
        <v>161</v>
      </c>
      <c r="E228" s="48" t="s">
        <v>965</v>
      </c>
      <c r="F228" s="49" t="s">
        <v>221</v>
      </c>
    </row>
    <row r="229" spans="2:6" ht="14.25" customHeight="1" x14ac:dyDescent="0.25">
      <c r="B229" s="48">
        <v>7866</v>
      </c>
      <c r="C229" s="48" t="s">
        <v>930</v>
      </c>
      <c r="D229" s="48" t="s">
        <v>161</v>
      </c>
      <c r="E229" s="48" t="s">
        <v>965</v>
      </c>
      <c r="F229" s="49" t="s">
        <v>222</v>
      </c>
    </row>
    <row r="230" spans="2:6" ht="14.25" customHeight="1" x14ac:dyDescent="0.25">
      <c r="B230" s="48">
        <v>8883</v>
      </c>
      <c r="C230" s="48" t="s">
        <v>930</v>
      </c>
      <c r="D230" s="48" t="s">
        <v>161</v>
      </c>
      <c r="E230" s="48" t="s">
        <v>965</v>
      </c>
      <c r="F230" s="49" t="s">
        <v>661</v>
      </c>
    </row>
    <row r="231" spans="2:6" ht="14.25" customHeight="1" x14ac:dyDescent="0.25">
      <c r="B231" s="48">
        <v>5408</v>
      </c>
      <c r="C231" s="48" t="s">
        <v>930</v>
      </c>
      <c r="D231" s="48" t="s">
        <v>161</v>
      </c>
      <c r="E231" s="48" t="s">
        <v>965</v>
      </c>
      <c r="F231" s="49" t="s">
        <v>223</v>
      </c>
    </row>
    <row r="232" spans="2:6" ht="14.25" customHeight="1" x14ac:dyDescent="0.25">
      <c r="B232" s="48">
        <v>9595</v>
      </c>
      <c r="C232" s="48" t="s">
        <v>930</v>
      </c>
      <c r="D232" s="48" t="s">
        <v>161</v>
      </c>
      <c r="E232" s="48" t="s">
        <v>965</v>
      </c>
      <c r="F232" s="49" t="s">
        <v>316</v>
      </c>
    </row>
    <row r="233" spans="2:6" ht="14.25" customHeight="1" x14ac:dyDescent="0.25">
      <c r="B233" s="48">
        <v>4242</v>
      </c>
      <c r="C233" s="48" t="s">
        <v>930</v>
      </c>
      <c r="D233" s="48" t="s">
        <v>161</v>
      </c>
      <c r="E233" s="48" t="s">
        <v>965</v>
      </c>
      <c r="F233" s="49" t="s">
        <v>224</v>
      </c>
    </row>
    <row r="234" spans="2:6" ht="14.25" customHeight="1" x14ac:dyDescent="0.25">
      <c r="B234" s="48">
        <v>5678</v>
      </c>
      <c r="C234" s="48" t="s">
        <v>930</v>
      </c>
      <c r="D234" s="48" t="s">
        <v>161</v>
      </c>
      <c r="E234" s="48" t="s">
        <v>965</v>
      </c>
      <c r="F234" s="49" t="s">
        <v>225</v>
      </c>
    </row>
    <row r="235" spans="2:6" ht="14.25" customHeight="1" x14ac:dyDescent="0.25">
      <c r="B235" s="48">
        <v>7865</v>
      </c>
      <c r="C235" s="48" t="s">
        <v>930</v>
      </c>
      <c r="D235" s="48" t="s">
        <v>161</v>
      </c>
      <c r="E235" s="48" t="s">
        <v>965</v>
      </c>
      <c r="F235" s="49" t="s">
        <v>226</v>
      </c>
    </row>
    <row r="236" spans="2:6" ht="14.25" customHeight="1" x14ac:dyDescent="0.25">
      <c r="B236" s="48">
        <v>4178</v>
      </c>
      <c r="C236" s="48" t="s">
        <v>932</v>
      </c>
      <c r="D236" s="48" t="s">
        <v>227</v>
      </c>
      <c r="E236" s="48" t="s">
        <v>966</v>
      </c>
      <c r="F236" s="49" t="s">
        <v>228</v>
      </c>
    </row>
    <row r="237" spans="2:6" ht="14.25" customHeight="1" x14ac:dyDescent="0.25">
      <c r="B237" s="48">
        <v>1055</v>
      </c>
      <c r="C237" s="48" t="s">
        <v>932</v>
      </c>
      <c r="D237" s="48" t="s">
        <v>227</v>
      </c>
      <c r="E237" s="48" t="s">
        <v>966</v>
      </c>
      <c r="F237" s="49" t="s">
        <v>229</v>
      </c>
    </row>
    <row r="238" spans="2:6" ht="14.25" customHeight="1" x14ac:dyDescent="0.25">
      <c r="B238" s="48">
        <v>9957</v>
      </c>
      <c r="C238" s="48" t="s">
        <v>932</v>
      </c>
      <c r="D238" s="48" t="s">
        <v>227</v>
      </c>
      <c r="E238" s="48" t="s">
        <v>966</v>
      </c>
      <c r="F238" s="49" t="s">
        <v>230</v>
      </c>
    </row>
    <row r="239" spans="2:6" ht="14.25" customHeight="1" x14ac:dyDescent="0.25">
      <c r="B239" s="48">
        <v>4762</v>
      </c>
      <c r="C239" s="48" t="s">
        <v>932</v>
      </c>
      <c r="D239" s="48" t="s">
        <v>227</v>
      </c>
      <c r="E239" s="48" t="s">
        <v>966</v>
      </c>
      <c r="F239" s="49" t="s">
        <v>231</v>
      </c>
    </row>
    <row r="240" spans="2:6" ht="14.25" customHeight="1" x14ac:dyDescent="0.25">
      <c r="B240" s="48">
        <v>6182</v>
      </c>
      <c r="C240" s="48" t="s">
        <v>932</v>
      </c>
      <c r="D240" s="48" t="s">
        <v>227</v>
      </c>
      <c r="E240" s="48" t="s">
        <v>966</v>
      </c>
      <c r="F240" s="49" t="s">
        <v>967</v>
      </c>
    </row>
    <row r="241" spans="2:7" ht="14.25" customHeight="1" x14ac:dyDescent="0.25">
      <c r="B241" s="48">
        <v>4765</v>
      </c>
      <c r="C241" s="48" t="s">
        <v>932</v>
      </c>
      <c r="D241" s="48" t="s">
        <v>227</v>
      </c>
      <c r="E241" s="48" t="s">
        <v>966</v>
      </c>
      <c r="F241" s="49" t="s">
        <v>232</v>
      </c>
    </row>
    <row r="242" spans="2:7" ht="14.25" customHeight="1" x14ac:dyDescent="0.25">
      <c r="B242" s="48">
        <v>4768</v>
      </c>
      <c r="C242" s="48" t="s">
        <v>932</v>
      </c>
      <c r="D242" s="48" t="s">
        <v>227</v>
      </c>
      <c r="E242" s="48" t="s">
        <v>966</v>
      </c>
      <c r="F242" s="49" t="s">
        <v>233</v>
      </c>
    </row>
    <row r="243" spans="2:7" ht="14.25" customHeight="1" x14ac:dyDescent="0.25">
      <c r="B243" s="48">
        <v>7074</v>
      </c>
      <c r="C243" s="48" t="s">
        <v>932</v>
      </c>
      <c r="D243" s="48" t="s">
        <v>227</v>
      </c>
      <c r="E243" s="48" t="s">
        <v>966</v>
      </c>
      <c r="F243" s="49" t="s">
        <v>1016</v>
      </c>
      <c r="G243" s="48" t="s">
        <v>912</v>
      </c>
    </row>
    <row r="244" spans="2:7" ht="14.25" customHeight="1" x14ac:dyDescent="0.25">
      <c r="B244" s="48">
        <v>8156</v>
      </c>
      <c r="C244" s="48" t="s">
        <v>932</v>
      </c>
      <c r="D244" s="48" t="s">
        <v>227</v>
      </c>
      <c r="E244" s="48" t="s">
        <v>966</v>
      </c>
      <c r="F244" s="49" t="s">
        <v>234</v>
      </c>
    </row>
    <row r="245" spans="2:7" ht="14.25" customHeight="1" x14ac:dyDescent="0.25">
      <c r="B245" s="48">
        <v>4774</v>
      </c>
      <c r="C245" s="48" t="s">
        <v>932</v>
      </c>
      <c r="D245" s="48" t="s">
        <v>227</v>
      </c>
      <c r="E245" s="48" t="s">
        <v>966</v>
      </c>
      <c r="F245" s="49" t="s">
        <v>235</v>
      </c>
    </row>
    <row r="246" spans="2:7" ht="14.25" customHeight="1" x14ac:dyDescent="0.25">
      <c r="B246" s="48">
        <v>1061</v>
      </c>
      <c r="C246" s="48" t="s">
        <v>932</v>
      </c>
      <c r="D246" s="48" t="s">
        <v>227</v>
      </c>
      <c r="E246" s="48" t="s">
        <v>966</v>
      </c>
      <c r="F246" s="49" t="s">
        <v>236</v>
      </c>
    </row>
    <row r="247" spans="2:7" ht="14.25" customHeight="1" x14ac:dyDescent="0.25">
      <c r="B247" s="48">
        <v>7697</v>
      </c>
      <c r="C247" s="48" t="s">
        <v>932</v>
      </c>
      <c r="D247" s="48" t="s">
        <v>227</v>
      </c>
      <c r="E247" s="48" t="s">
        <v>966</v>
      </c>
      <c r="F247" s="49" t="s">
        <v>237</v>
      </c>
    </row>
    <row r="248" spans="2:7" ht="14.25" customHeight="1" x14ac:dyDescent="0.25">
      <c r="B248" s="48">
        <v>9018</v>
      </c>
      <c r="C248" s="48" t="s">
        <v>932</v>
      </c>
      <c r="D248" s="48" t="s">
        <v>227</v>
      </c>
      <c r="E248" s="48" t="s">
        <v>966</v>
      </c>
      <c r="F248" s="49" t="s">
        <v>238</v>
      </c>
    </row>
    <row r="249" spans="2:7" ht="14.25" customHeight="1" x14ac:dyDescent="0.25">
      <c r="B249" s="48">
        <v>4776</v>
      </c>
      <c r="C249" s="48" t="s">
        <v>932</v>
      </c>
      <c r="D249" s="48" t="s">
        <v>227</v>
      </c>
      <c r="E249" s="48" t="s">
        <v>966</v>
      </c>
      <c r="F249" s="49" t="s">
        <v>239</v>
      </c>
    </row>
    <row r="250" spans="2:7" ht="14.25" customHeight="1" x14ac:dyDescent="0.25">
      <c r="B250" s="48">
        <v>4778</v>
      </c>
      <c r="C250" s="48" t="s">
        <v>932</v>
      </c>
      <c r="D250" s="48" t="s">
        <v>227</v>
      </c>
      <c r="E250" s="48" t="s">
        <v>966</v>
      </c>
      <c r="F250" s="49" t="s">
        <v>240</v>
      </c>
    </row>
    <row r="251" spans="2:7" ht="14.25" customHeight="1" x14ac:dyDescent="0.25">
      <c r="B251" s="48">
        <v>7612</v>
      </c>
      <c r="C251" s="48" t="s">
        <v>932</v>
      </c>
      <c r="D251" s="48" t="s">
        <v>227</v>
      </c>
      <c r="E251" s="48" t="s">
        <v>966</v>
      </c>
      <c r="F251" s="49" t="s">
        <v>906</v>
      </c>
    </row>
    <row r="252" spans="2:7" ht="14.25" customHeight="1" x14ac:dyDescent="0.25">
      <c r="B252" s="48">
        <v>7460</v>
      </c>
      <c r="C252" s="48" t="s">
        <v>932</v>
      </c>
      <c r="D252" s="48" t="s">
        <v>227</v>
      </c>
      <c r="E252" s="48" t="s">
        <v>966</v>
      </c>
      <c r="F252" s="49" t="s">
        <v>245</v>
      </c>
      <c r="G252" s="48" t="s">
        <v>912</v>
      </c>
    </row>
    <row r="253" spans="2:7" ht="14.25" customHeight="1" x14ac:dyDescent="0.25">
      <c r="B253" s="48">
        <v>9461</v>
      </c>
      <c r="C253" s="48" t="s">
        <v>932</v>
      </c>
      <c r="D253" s="48" t="s">
        <v>227</v>
      </c>
      <c r="E253" s="48" t="s">
        <v>966</v>
      </c>
      <c r="F253" s="49" t="s">
        <v>246</v>
      </c>
    </row>
    <row r="254" spans="2:7" ht="14.25" customHeight="1" x14ac:dyDescent="0.25">
      <c r="B254" s="48">
        <v>5719</v>
      </c>
      <c r="C254" s="48" t="s">
        <v>932</v>
      </c>
      <c r="D254" s="48" t="s">
        <v>227</v>
      </c>
      <c r="E254" s="48" t="s">
        <v>966</v>
      </c>
      <c r="F254" s="49" t="s">
        <v>247</v>
      </c>
    </row>
    <row r="255" spans="2:7" ht="14.25" customHeight="1" x14ac:dyDescent="0.25">
      <c r="B255" s="48">
        <v>8705</v>
      </c>
      <c r="C255" s="48" t="s">
        <v>932</v>
      </c>
      <c r="D255" s="48" t="s">
        <v>227</v>
      </c>
      <c r="E255" s="48" t="s">
        <v>966</v>
      </c>
      <c r="F255" s="49" t="s">
        <v>248</v>
      </c>
    </row>
    <row r="256" spans="2:7" ht="14.25" customHeight="1" x14ac:dyDescent="0.25">
      <c r="B256" s="48" t="s">
        <v>249</v>
      </c>
      <c r="C256" s="48" t="s">
        <v>932</v>
      </c>
      <c r="D256" s="48" t="s">
        <v>227</v>
      </c>
      <c r="E256" s="48" t="s">
        <v>966</v>
      </c>
      <c r="F256" s="49" t="s">
        <v>250</v>
      </c>
    </row>
    <row r="257" spans="2:6" ht="14.25" customHeight="1" x14ac:dyDescent="0.25">
      <c r="B257" s="48">
        <v>8090</v>
      </c>
      <c r="C257" s="48" t="s">
        <v>932</v>
      </c>
      <c r="D257" s="48" t="s">
        <v>227</v>
      </c>
      <c r="E257" s="48" t="s">
        <v>966</v>
      </c>
      <c r="F257" s="49" t="s">
        <v>251</v>
      </c>
    </row>
    <row r="258" spans="2:6" ht="14.25" customHeight="1" x14ac:dyDescent="0.25">
      <c r="B258" s="48">
        <v>2299</v>
      </c>
      <c r="C258" s="48" t="s">
        <v>932</v>
      </c>
      <c r="D258" s="48" t="s">
        <v>227</v>
      </c>
      <c r="E258" s="48" t="s">
        <v>966</v>
      </c>
      <c r="F258" s="49" t="s">
        <v>252</v>
      </c>
    </row>
    <row r="259" spans="2:6" ht="14.25" customHeight="1" x14ac:dyDescent="0.25">
      <c r="B259" s="48">
        <v>7529</v>
      </c>
      <c r="C259" s="48" t="s">
        <v>932</v>
      </c>
      <c r="D259" s="48" t="s">
        <v>227</v>
      </c>
      <c r="E259" s="48" t="s">
        <v>966</v>
      </c>
      <c r="F259" s="49" t="s">
        <v>253</v>
      </c>
    </row>
    <row r="260" spans="2:6" ht="14.25" customHeight="1" x14ac:dyDescent="0.25">
      <c r="B260" s="48">
        <v>7611</v>
      </c>
      <c r="C260" s="48" t="s">
        <v>932</v>
      </c>
      <c r="D260" s="48" t="s">
        <v>227</v>
      </c>
      <c r="E260" s="48" t="s">
        <v>966</v>
      </c>
      <c r="F260" s="49" t="s">
        <v>888</v>
      </c>
    </row>
    <row r="261" spans="2:6" ht="14.25" customHeight="1" x14ac:dyDescent="0.25">
      <c r="B261" s="48">
        <v>9045</v>
      </c>
      <c r="C261" s="48" t="s">
        <v>932</v>
      </c>
      <c r="D261" s="48" t="s">
        <v>227</v>
      </c>
      <c r="E261" s="48" t="s">
        <v>966</v>
      </c>
      <c r="F261" s="49" t="s">
        <v>254</v>
      </c>
    </row>
    <row r="262" spans="2:6" ht="14.25" customHeight="1" x14ac:dyDescent="0.25">
      <c r="B262" s="48">
        <v>4759</v>
      </c>
      <c r="C262" s="48" t="s">
        <v>932</v>
      </c>
      <c r="D262" s="48" t="s">
        <v>227</v>
      </c>
      <c r="E262" s="48" t="s">
        <v>966</v>
      </c>
      <c r="F262" s="49" t="s">
        <v>255</v>
      </c>
    </row>
    <row r="263" spans="2:6" ht="14.25" customHeight="1" x14ac:dyDescent="0.25">
      <c r="B263" s="48">
        <v>6720</v>
      </c>
      <c r="C263" s="48" t="s">
        <v>932</v>
      </c>
      <c r="D263" s="48" t="s">
        <v>227</v>
      </c>
      <c r="E263" s="48" t="s">
        <v>966</v>
      </c>
      <c r="F263" s="49" t="s">
        <v>256</v>
      </c>
    </row>
    <row r="264" spans="2:6" ht="14.25" customHeight="1" x14ac:dyDescent="0.25">
      <c r="B264" s="48">
        <v>1060</v>
      </c>
      <c r="C264" s="48" t="s">
        <v>932</v>
      </c>
      <c r="D264" s="48" t="s">
        <v>227</v>
      </c>
      <c r="E264" s="48" t="s">
        <v>966</v>
      </c>
      <c r="F264" s="49" t="s">
        <v>257</v>
      </c>
    </row>
    <row r="265" spans="2:6" ht="14.25" customHeight="1" x14ac:dyDescent="0.25">
      <c r="B265" s="48">
        <v>7478</v>
      </c>
      <c r="C265" s="48" t="s">
        <v>933</v>
      </c>
      <c r="D265" s="48" t="s">
        <v>258</v>
      </c>
      <c r="E265" s="48" t="s">
        <v>968</v>
      </c>
      <c r="F265" s="49" t="s">
        <v>259</v>
      </c>
    </row>
    <row r="266" spans="2:6" ht="14.25" customHeight="1" x14ac:dyDescent="0.25">
      <c r="B266" s="48">
        <v>1071</v>
      </c>
      <c r="C266" s="48" t="s">
        <v>933</v>
      </c>
      <c r="D266" s="48" t="s">
        <v>258</v>
      </c>
      <c r="E266" s="48" t="s">
        <v>968</v>
      </c>
      <c r="F266" s="49" t="s">
        <v>260</v>
      </c>
    </row>
    <row r="267" spans="2:6" ht="14.25" customHeight="1" x14ac:dyDescent="0.25">
      <c r="B267" s="48">
        <v>6417</v>
      </c>
      <c r="C267" s="48" t="s">
        <v>933</v>
      </c>
      <c r="D267" s="48" t="s">
        <v>258</v>
      </c>
      <c r="E267" s="48" t="s">
        <v>968</v>
      </c>
      <c r="F267" s="49" t="s">
        <v>261</v>
      </c>
    </row>
    <row r="268" spans="2:6" ht="14.25" customHeight="1" x14ac:dyDescent="0.25">
      <c r="B268" s="48">
        <v>8896</v>
      </c>
      <c r="C268" s="48" t="s">
        <v>933</v>
      </c>
      <c r="D268" s="48" t="s">
        <v>258</v>
      </c>
      <c r="E268" s="48" t="s">
        <v>968</v>
      </c>
      <c r="F268" s="49" t="s">
        <v>262</v>
      </c>
    </row>
    <row r="269" spans="2:6" ht="14.25" customHeight="1" x14ac:dyDescent="0.25">
      <c r="B269" s="48">
        <v>9057</v>
      </c>
      <c r="C269" s="48" t="s">
        <v>933</v>
      </c>
      <c r="D269" s="48" t="s">
        <v>258</v>
      </c>
      <c r="E269" s="48" t="s">
        <v>968</v>
      </c>
      <c r="F269" s="49" t="s">
        <v>263</v>
      </c>
    </row>
    <row r="270" spans="2:6" ht="14.25" customHeight="1" x14ac:dyDescent="0.25">
      <c r="B270" s="48">
        <v>1046</v>
      </c>
      <c r="C270" s="48" t="s">
        <v>933</v>
      </c>
      <c r="D270" s="48" t="s">
        <v>258</v>
      </c>
      <c r="E270" s="48" t="s">
        <v>968</v>
      </c>
      <c r="F270" s="49" t="s">
        <v>264</v>
      </c>
    </row>
    <row r="271" spans="2:6" ht="14.25" customHeight="1" x14ac:dyDescent="0.25">
      <c r="B271" s="48">
        <v>4533</v>
      </c>
      <c r="C271" s="48" t="s">
        <v>933</v>
      </c>
      <c r="D271" s="48" t="s">
        <v>258</v>
      </c>
      <c r="E271" s="48" t="s">
        <v>968</v>
      </c>
      <c r="F271" s="49" t="s">
        <v>1069</v>
      </c>
    </row>
    <row r="272" spans="2:6" ht="14.25" customHeight="1" x14ac:dyDescent="0.25">
      <c r="B272" s="48">
        <v>9524</v>
      </c>
      <c r="C272" s="48" t="s">
        <v>933</v>
      </c>
      <c r="D272" s="48" t="s">
        <v>258</v>
      </c>
      <c r="E272" s="48" t="s">
        <v>968</v>
      </c>
      <c r="F272" s="49" t="s">
        <v>265</v>
      </c>
    </row>
    <row r="273" spans="2:6" ht="14.25" customHeight="1" x14ac:dyDescent="0.25">
      <c r="B273" s="48">
        <v>6095</v>
      </c>
      <c r="C273" s="48" t="s">
        <v>933</v>
      </c>
      <c r="D273" s="48" t="s">
        <v>258</v>
      </c>
      <c r="E273" s="48" t="s">
        <v>968</v>
      </c>
      <c r="F273" s="49" t="s">
        <v>266</v>
      </c>
    </row>
    <row r="274" spans="2:6" ht="14.25" customHeight="1" x14ac:dyDescent="0.25">
      <c r="B274" s="48">
        <v>4473</v>
      </c>
      <c r="C274" s="48" t="s">
        <v>933</v>
      </c>
      <c r="D274" s="48" t="s">
        <v>258</v>
      </c>
      <c r="E274" s="48" t="s">
        <v>968</v>
      </c>
      <c r="F274" s="49" t="s">
        <v>267</v>
      </c>
    </row>
    <row r="275" spans="2:6" ht="14.25" customHeight="1" x14ac:dyDescent="0.25">
      <c r="B275" s="48">
        <v>9807</v>
      </c>
      <c r="C275" s="48" t="s">
        <v>933</v>
      </c>
      <c r="D275" s="48" t="s">
        <v>258</v>
      </c>
      <c r="E275" s="48" t="s">
        <v>968</v>
      </c>
      <c r="F275" s="49" t="s">
        <v>268</v>
      </c>
    </row>
    <row r="276" spans="2:6" ht="14.25" customHeight="1" x14ac:dyDescent="0.25">
      <c r="B276" s="48">
        <v>9525</v>
      </c>
      <c r="C276" s="48" t="s">
        <v>933</v>
      </c>
      <c r="D276" s="48" t="s">
        <v>258</v>
      </c>
      <c r="E276" s="48" t="s">
        <v>968</v>
      </c>
      <c r="F276" s="49" t="s">
        <v>269</v>
      </c>
    </row>
    <row r="277" spans="2:6" ht="14.25" customHeight="1" x14ac:dyDescent="0.25">
      <c r="B277" s="48">
        <v>9067</v>
      </c>
      <c r="C277" s="48" t="s">
        <v>933</v>
      </c>
      <c r="D277" s="48" t="s">
        <v>258</v>
      </c>
      <c r="E277" s="48" t="s">
        <v>968</v>
      </c>
      <c r="F277" s="49" t="s">
        <v>270</v>
      </c>
    </row>
    <row r="278" spans="2:6" ht="14.25" customHeight="1" x14ac:dyDescent="0.25">
      <c r="B278" s="48">
        <v>4538</v>
      </c>
      <c r="C278" s="48" t="s">
        <v>933</v>
      </c>
      <c r="D278" s="48" t="s">
        <v>258</v>
      </c>
      <c r="E278" s="48" t="s">
        <v>968</v>
      </c>
      <c r="F278" s="49" t="s">
        <v>271</v>
      </c>
    </row>
    <row r="279" spans="2:6" ht="14.25" customHeight="1" x14ac:dyDescent="0.25">
      <c r="B279" s="48">
        <v>4422</v>
      </c>
      <c r="C279" s="48" t="s">
        <v>933</v>
      </c>
      <c r="D279" s="48" t="s">
        <v>258</v>
      </c>
      <c r="E279" s="48" t="s">
        <v>968</v>
      </c>
      <c r="F279" s="49" t="s">
        <v>272</v>
      </c>
    </row>
    <row r="280" spans="2:6" ht="14.25" customHeight="1" x14ac:dyDescent="0.25">
      <c r="B280" s="48">
        <v>4539</v>
      </c>
      <c r="C280" s="48" t="s">
        <v>933</v>
      </c>
      <c r="D280" s="48" t="s">
        <v>258</v>
      </c>
      <c r="E280" s="48" t="s">
        <v>968</v>
      </c>
      <c r="F280" s="49" t="s">
        <v>273</v>
      </c>
    </row>
    <row r="281" spans="2:6" ht="14.25" customHeight="1" x14ac:dyDescent="0.25">
      <c r="B281" s="48">
        <v>4395</v>
      </c>
      <c r="C281" s="48" t="s">
        <v>933</v>
      </c>
      <c r="D281" s="48" t="s">
        <v>258</v>
      </c>
      <c r="E281" s="48" t="s">
        <v>968</v>
      </c>
      <c r="F281" s="49" t="s">
        <v>274</v>
      </c>
    </row>
    <row r="282" spans="2:6" ht="14.25" customHeight="1" x14ac:dyDescent="0.25">
      <c r="B282" s="48">
        <v>7474</v>
      </c>
      <c r="C282" s="48" t="s">
        <v>933</v>
      </c>
      <c r="D282" s="48" t="s">
        <v>258</v>
      </c>
      <c r="E282" s="48" t="s">
        <v>968</v>
      </c>
      <c r="F282" s="49" t="s">
        <v>275</v>
      </c>
    </row>
    <row r="283" spans="2:6" ht="14.25" customHeight="1" x14ac:dyDescent="0.25">
      <c r="B283" s="48">
        <v>4544</v>
      </c>
      <c r="C283" s="48" t="s">
        <v>933</v>
      </c>
      <c r="D283" s="48" t="s">
        <v>258</v>
      </c>
      <c r="E283" s="48" t="s">
        <v>968</v>
      </c>
      <c r="F283" s="49" t="s">
        <v>276</v>
      </c>
    </row>
    <row r="284" spans="2:6" ht="14.25" customHeight="1" x14ac:dyDescent="0.25">
      <c r="B284" s="48">
        <v>4545</v>
      </c>
      <c r="C284" s="48" t="s">
        <v>933</v>
      </c>
      <c r="D284" s="48" t="s">
        <v>258</v>
      </c>
      <c r="E284" s="48" t="s">
        <v>968</v>
      </c>
      <c r="F284" s="49" t="s">
        <v>277</v>
      </c>
    </row>
    <row r="285" spans="2:6" ht="14.25" customHeight="1" x14ac:dyDescent="0.25">
      <c r="B285" s="48">
        <v>5769</v>
      </c>
      <c r="C285" s="48" t="s">
        <v>933</v>
      </c>
      <c r="D285" s="48" t="s">
        <v>258</v>
      </c>
      <c r="E285" s="48" t="s">
        <v>968</v>
      </c>
      <c r="F285" s="49" t="s">
        <v>278</v>
      </c>
    </row>
    <row r="286" spans="2:6" ht="14.25" customHeight="1" x14ac:dyDescent="0.25">
      <c r="B286" s="48">
        <v>9266</v>
      </c>
      <c r="C286" s="48" t="s">
        <v>933</v>
      </c>
      <c r="D286" s="48" t="s">
        <v>258</v>
      </c>
      <c r="E286" s="48" t="s">
        <v>968</v>
      </c>
      <c r="F286" s="49" t="s">
        <v>279</v>
      </c>
    </row>
    <row r="287" spans="2:6" ht="14.25" customHeight="1" x14ac:dyDescent="0.25">
      <c r="B287" s="48">
        <v>5015</v>
      </c>
      <c r="C287" s="48" t="s">
        <v>933</v>
      </c>
      <c r="D287" s="48" t="s">
        <v>258</v>
      </c>
      <c r="E287" s="48" t="s">
        <v>968</v>
      </c>
      <c r="F287" s="49" t="s">
        <v>280</v>
      </c>
    </row>
    <row r="288" spans="2:6" ht="14.25" customHeight="1" x14ac:dyDescent="0.25">
      <c r="B288" s="48">
        <v>4548</v>
      </c>
      <c r="C288" s="48" t="s">
        <v>933</v>
      </c>
      <c r="D288" s="48" t="s">
        <v>258</v>
      </c>
      <c r="E288" s="48" t="s">
        <v>968</v>
      </c>
      <c r="F288" s="49" t="s">
        <v>281</v>
      </c>
    </row>
    <row r="289" spans="2:6" ht="14.25" customHeight="1" x14ac:dyDescent="0.25">
      <c r="B289" s="48">
        <v>9267</v>
      </c>
      <c r="C289" s="48" t="s">
        <v>933</v>
      </c>
      <c r="D289" s="48" t="s">
        <v>258</v>
      </c>
      <c r="E289" s="48" t="s">
        <v>968</v>
      </c>
      <c r="F289" s="49" t="s">
        <v>282</v>
      </c>
    </row>
    <row r="290" spans="2:6" ht="14.25" customHeight="1" x14ac:dyDescent="0.25">
      <c r="B290" s="48">
        <v>8659</v>
      </c>
      <c r="C290" s="48" t="s">
        <v>933</v>
      </c>
      <c r="D290" s="48" t="s">
        <v>258</v>
      </c>
      <c r="E290" s="48" t="s">
        <v>968</v>
      </c>
      <c r="F290" s="49" t="s">
        <v>283</v>
      </c>
    </row>
    <row r="291" spans="2:6" ht="14.25" customHeight="1" x14ac:dyDescent="0.25">
      <c r="B291" s="48">
        <v>8656</v>
      </c>
      <c r="C291" s="48" t="s">
        <v>933</v>
      </c>
      <c r="D291" s="48" t="s">
        <v>258</v>
      </c>
      <c r="E291" s="48" t="s">
        <v>968</v>
      </c>
      <c r="F291" s="49" t="s">
        <v>284</v>
      </c>
    </row>
    <row r="292" spans="2:6" ht="14.25" customHeight="1" x14ac:dyDescent="0.25">
      <c r="B292" s="48">
        <v>1022</v>
      </c>
      <c r="C292" s="48" t="s">
        <v>933</v>
      </c>
      <c r="D292" s="48" t="s">
        <v>258</v>
      </c>
      <c r="E292" s="48" t="s">
        <v>968</v>
      </c>
      <c r="F292" s="49" t="s">
        <v>285</v>
      </c>
    </row>
    <row r="293" spans="2:6" ht="14.25" customHeight="1" x14ac:dyDescent="0.25">
      <c r="B293" s="48">
        <v>9419</v>
      </c>
      <c r="C293" s="48" t="s">
        <v>933</v>
      </c>
      <c r="D293" s="48" t="s">
        <v>258</v>
      </c>
      <c r="E293" s="48" t="s">
        <v>968</v>
      </c>
      <c r="F293" s="49" t="s">
        <v>135</v>
      </c>
    </row>
    <row r="294" spans="2:6" ht="14.25" customHeight="1" x14ac:dyDescent="0.25">
      <c r="B294" s="48">
        <v>7500</v>
      </c>
      <c r="C294" s="48" t="s">
        <v>933</v>
      </c>
      <c r="D294" s="48" t="s">
        <v>258</v>
      </c>
      <c r="E294" s="48" t="s">
        <v>968</v>
      </c>
      <c r="F294" s="49" t="s">
        <v>890</v>
      </c>
    </row>
    <row r="295" spans="2:6" ht="14.25" customHeight="1" x14ac:dyDescent="0.25">
      <c r="B295" s="48">
        <v>8119</v>
      </c>
      <c r="C295" s="48" t="s">
        <v>933</v>
      </c>
      <c r="D295" s="48" t="s">
        <v>258</v>
      </c>
      <c r="E295" s="48" t="s">
        <v>968</v>
      </c>
      <c r="F295" s="49" t="s">
        <v>286</v>
      </c>
    </row>
    <row r="296" spans="2:6" ht="14.25" customHeight="1" x14ac:dyDescent="0.25">
      <c r="B296" s="48">
        <v>4558</v>
      </c>
      <c r="C296" s="48" t="s">
        <v>933</v>
      </c>
      <c r="D296" s="48" t="s">
        <v>258</v>
      </c>
      <c r="E296" s="48" t="s">
        <v>968</v>
      </c>
      <c r="F296" s="49" t="s">
        <v>287</v>
      </c>
    </row>
    <row r="297" spans="2:6" ht="14.25" customHeight="1" x14ac:dyDescent="0.25">
      <c r="B297" s="48">
        <v>4482</v>
      </c>
      <c r="C297" s="48" t="s">
        <v>933</v>
      </c>
      <c r="D297" s="48" t="s">
        <v>258</v>
      </c>
      <c r="E297" s="48" t="s">
        <v>968</v>
      </c>
      <c r="F297" s="49" t="s">
        <v>288</v>
      </c>
    </row>
    <row r="298" spans="2:6" ht="14.25" customHeight="1" x14ac:dyDescent="0.25">
      <c r="B298" s="48">
        <v>5212</v>
      </c>
      <c r="C298" s="48" t="s">
        <v>933</v>
      </c>
      <c r="D298" s="48" t="s">
        <v>258</v>
      </c>
      <c r="E298" s="48" t="s">
        <v>968</v>
      </c>
      <c r="F298" s="49" t="s">
        <v>291</v>
      </c>
    </row>
    <row r="299" spans="2:6" ht="14.25" customHeight="1" x14ac:dyDescent="0.25">
      <c r="B299" s="48">
        <v>7312</v>
      </c>
      <c r="C299" s="48" t="s">
        <v>933</v>
      </c>
      <c r="D299" s="48" t="s">
        <v>258</v>
      </c>
      <c r="E299" s="48" t="s">
        <v>968</v>
      </c>
      <c r="F299" s="49" t="s">
        <v>292</v>
      </c>
    </row>
    <row r="300" spans="2:6" ht="14.25" customHeight="1" x14ac:dyDescent="0.25">
      <c r="B300" s="48">
        <v>6094</v>
      </c>
      <c r="C300" s="48" t="s">
        <v>933</v>
      </c>
      <c r="D300" s="48" t="s">
        <v>258</v>
      </c>
      <c r="E300" s="48" t="s">
        <v>968</v>
      </c>
      <c r="F300" s="49" t="s">
        <v>250</v>
      </c>
    </row>
    <row r="301" spans="2:6" ht="14.25" customHeight="1" x14ac:dyDescent="0.25">
      <c r="B301" s="48">
        <v>4561</v>
      </c>
      <c r="C301" s="48" t="s">
        <v>933</v>
      </c>
      <c r="D301" s="48" t="s">
        <v>258</v>
      </c>
      <c r="E301" s="48" t="s">
        <v>968</v>
      </c>
      <c r="F301" s="49" t="s">
        <v>293</v>
      </c>
    </row>
    <row r="302" spans="2:6" ht="14.25" customHeight="1" x14ac:dyDescent="0.25">
      <c r="B302" s="48">
        <v>6097</v>
      </c>
      <c r="C302" s="48" t="s">
        <v>933</v>
      </c>
      <c r="D302" s="48" t="s">
        <v>258</v>
      </c>
      <c r="E302" s="48" t="s">
        <v>968</v>
      </c>
      <c r="F302" s="49" t="s">
        <v>294</v>
      </c>
    </row>
    <row r="303" spans="2:6" ht="14.25" customHeight="1" x14ac:dyDescent="0.25">
      <c r="B303" s="48">
        <v>9424</v>
      </c>
      <c r="C303" s="48" t="s">
        <v>933</v>
      </c>
      <c r="D303" s="48" t="s">
        <v>258</v>
      </c>
      <c r="E303" s="48" t="s">
        <v>968</v>
      </c>
      <c r="F303" s="49" t="s">
        <v>295</v>
      </c>
    </row>
    <row r="304" spans="2:6" ht="14.25" customHeight="1" x14ac:dyDescent="0.25">
      <c r="B304" s="48">
        <v>7469</v>
      </c>
      <c r="C304" s="48" t="s">
        <v>933</v>
      </c>
      <c r="D304" s="48" t="s">
        <v>258</v>
      </c>
      <c r="E304" s="48" t="s">
        <v>968</v>
      </c>
      <c r="F304" s="49" t="s">
        <v>1017</v>
      </c>
    </row>
    <row r="305" spans="2:7" ht="14.25" customHeight="1" x14ac:dyDescent="0.25">
      <c r="B305" s="48">
        <v>4490</v>
      </c>
      <c r="C305" s="48" t="s">
        <v>933</v>
      </c>
      <c r="D305" s="48" t="s">
        <v>258</v>
      </c>
      <c r="E305" s="48" t="s">
        <v>968</v>
      </c>
      <c r="F305" s="49" t="s">
        <v>296</v>
      </c>
    </row>
    <row r="306" spans="2:7" ht="14.25" customHeight="1" x14ac:dyDescent="0.25">
      <c r="B306" s="48">
        <v>6096</v>
      </c>
      <c r="C306" s="48" t="s">
        <v>933</v>
      </c>
      <c r="D306" s="48" t="s">
        <v>258</v>
      </c>
      <c r="E306" s="48" t="s">
        <v>968</v>
      </c>
      <c r="F306" s="49" t="s">
        <v>297</v>
      </c>
    </row>
    <row r="307" spans="2:7" ht="14.25" customHeight="1" x14ac:dyDescent="0.25">
      <c r="B307" s="48">
        <v>4491</v>
      </c>
      <c r="C307" s="48" t="s">
        <v>933</v>
      </c>
      <c r="D307" s="48" t="s">
        <v>258</v>
      </c>
      <c r="E307" s="48" t="s">
        <v>968</v>
      </c>
      <c r="F307" s="49" t="s">
        <v>891</v>
      </c>
    </row>
    <row r="308" spans="2:7" ht="14.25" customHeight="1" x14ac:dyDescent="0.25">
      <c r="B308" s="48">
        <v>4567</v>
      </c>
      <c r="C308" s="48" t="s">
        <v>933</v>
      </c>
      <c r="D308" s="48" t="s">
        <v>258</v>
      </c>
      <c r="E308" s="48" t="s">
        <v>968</v>
      </c>
      <c r="F308" s="49" t="s">
        <v>298</v>
      </c>
    </row>
    <row r="309" spans="2:7" ht="14.25" customHeight="1" x14ac:dyDescent="0.25">
      <c r="B309" s="48">
        <v>6709</v>
      </c>
      <c r="C309" s="48" t="s">
        <v>933</v>
      </c>
      <c r="D309" s="48" t="s">
        <v>258</v>
      </c>
      <c r="E309" s="48" t="s">
        <v>968</v>
      </c>
      <c r="F309" s="49" t="s">
        <v>299</v>
      </c>
    </row>
    <row r="310" spans="2:7" ht="14.25" customHeight="1" x14ac:dyDescent="0.25">
      <c r="B310" s="48">
        <v>7806</v>
      </c>
      <c r="C310" s="48" t="s">
        <v>934</v>
      </c>
      <c r="D310" s="48" t="s">
        <v>300</v>
      </c>
      <c r="E310" s="48" t="s">
        <v>969</v>
      </c>
      <c r="F310" s="49" t="s">
        <v>301</v>
      </c>
    </row>
    <row r="311" spans="2:7" ht="14.25" customHeight="1" x14ac:dyDescent="0.25">
      <c r="B311" s="48">
        <v>9966</v>
      </c>
      <c r="C311" s="48" t="s">
        <v>934</v>
      </c>
      <c r="D311" s="48" t="s">
        <v>300</v>
      </c>
      <c r="E311" s="48" t="s">
        <v>969</v>
      </c>
      <c r="F311" s="49" t="s">
        <v>302</v>
      </c>
    </row>
    <row r="312" spans="2:7" ht="14.25" customHeight="1" x14ac:dyDescent="0.25">
      <c r="B312" s="48">
        <v>8063</v>
      </c>
      <c r="C312" s="48" t="s">
        <v>934</v>
      </c>
      <c r="D312" s="48" t="s">
        <v>300</v>
      </c>
      <c r="E312" s="48" t="s">
        <v>969</v>
      </c>
      <c r="F312" s="49" t="s">
        <v>303</v>
      </c>
    </row>
    <row r="313" spans="2:7" ht="14.25" customHeight="1" x14ac:dyDescent="0.25">
      <c r="B313" s="48">
        <v>4472</v>
      </c>
      <c r="C313" s="48" t="s">
        <v>934</v>
      </c>
      <c r="D313" s="48" t="s">
        <v>300</v>
      </c>
      <c r="E313" s="48" t="s">
        <v>969</v>
      </c>
      <c r="F313" s="49" t="s">
        <v>304</v>
      </c>
    </row>
    <row r="314" spans="2:7" ht="14.25" customHeight="1" x14ac:dyDescent="0.25">
      <c r="B314" s="48">
        <v>7906</v>
      </c>
      <c r="C314" s="48" t="s">
        <v>934</v>
      </c>
      <c r="D314" s="48" t="s">
        <v>300</v>
      </c>
      <c r="E314" s="48" t="s">
        <v>969</v>
      </c>
      <c r="F314" s="49" t="s">
        <v>305</v>
      </c>
    </row>
    <row r="315" spans="2:7" ht="14.25" customHeight="1" x14ac:dyDescent="0.25">
      <c r="B315" s="48">
        <v>9592</v>
      </c>
      <c r="C315" s="48" t="s">
        <v>934</v>
      </c>
      <c r="D315" s="48" t="s">
        <v>300</v>
      </c>
      <c r="E315" s="48" t="s">
        <v>969</v>
      </c>
      <c r="F315" s="49" t="s">
        <v>306</v>
      </c>
    </row>
    <row r="316" spans="2:7" ht="14.25" customHeight="1" x14ac:dyDescent="0.25">
      <c r="B316" s="48">
        <v>6746</v>
      </c>
      <c r="C316" s="48" t="s">
        <v>934</v>
      </c>
      <c r="D316" s="48" t="s">
        <v>300</v>
      </c>
      <c r="E316" s="48" t="s">
        <v>969</v>
      </c>
      <c r="F316" s="49" t="s">
        <v>1070</v>
      </c>
      <c r="G316" s="48" t="s">
        <v>912</v>
      </c>
    </row>
    <row r="317" spans="2:7" ht="14.25" customHeight="1" x14ac:dyDescent="0.25">
      <c r="B317" s="48">
        <v>4446</v>
      </c>
      <c r="C317" s="48" t="s">
        <v>934</v>
      </c>
      <c r="D317" s="48" t="s">
        <v>300</v>
      </c>
      <c r="E317" s="48" t="s">
        <v>969</v>
      </c>
      <c r="F317" s="49" t="s">
        <v>307</v>
      </c>
    </row>
    <row r="318" spans="2:7" ht="14.25" customHeight="1" x14ac:dyDescent="0.25">
      <c r="B318" s="48">
        <v>4425</v>
      </c>
      <c r="C318" s="48" t="s">
        <v>934</v>
      </c>
      <c r="D318" s="48" t="s">
        <v>300</v>
      </c>
      <c r="E318" s="48" t="s">
        <v>969</v>
      </c>
      <c r="F318" s="49" t="s">
        <v>308</v>
      </c>
    </row>
    <row r="319" spans="2:7" ht="14.25" customHeight="1" x14ac:dyDescent="0.25">
      <c r="B319" s="48">
        <v>8657</v>
      </c>
      <c r="C319" s="48" t="s">
        <v>934</v>
      </c>
      <c r="D319" s="48" t="s">
        <v>300</v>
      </c>
      <c r="E319" s="48" t="s">
        <v>969</v>
      </c>
      <c r="F319" s="49" t="s">
        <v>309</v>
      </c>
    </row>
    <row r="320" spans="2:7" ht="14.25" customHeight="1" x14ac:dyDescent="0.25">
      <c r="B320" s="48">
        <v>7479</v>
      </c>
      <c r="C320" s="48" t="s">
        <v>934</v>
      </c>
      <c r="D320" s="48" t="s">
        <v>300</v>
      </c>
      <c r="E320" s="48" t="s">
        <v>969</v>
      </c>
      <c r="F320" s="49" t="s">
        <v>310</v>
      </c>
    </row>
    <row r="321" spans="2:7" ht="14.25" customHeight="1" x14ac:dyDescent="0.25">
      <c r="B321" s="48">
        <v>7496</v>
      </c>
      <c r="C321" s="48" t="s">
        <v>934</v>
      </c>
      <c r="D321" s="48" t="s">
        <v>300</v>
      </c>
      <c r="E321" s="48" t="s">
        <v>969</v>
      </c>
      <c r="F321" s="49" t="s">
        <v>892</v>
      </c>
    </row>
    <row r="322" spans="2:7" ht="14.25" customHeight="1" x14ac:dyDescent="0.25">
      <c r="B322" s="48">
        <v>7879</v>
      </c>
      <c r="C322" s="48" t="s">
        <v>934</v>
      </c>
      <c r="D322" s="48" t="s">
        <v>300</v>
      </c>
      <c r="E322" s="48" t="s">
        <v>969</v>
      </c>
      <c r="F322" s="49" t="s">
        <v>311</v>
      </c>
    </row>
    <row r="323" spans="2:7" ht="14.25" customHeight="1" x14ac:dyDescent="0.25">
      <c r="B323" s="48">
        <v>4406</v>
      </c>
      <c r="C323" s="48" t="s">
        <v>934</v>
      </c>
      <c r="D323" s="48" t="s">
        <v>300</v>
      </c>
      <c r="E323" s="48" t="s">
        <v>969</v>
      </c>
      <c r="F323" s="49" t="s">
        <v>893</v>
      </c>
    </row>
    <row r="324" spans="2:7" ht="14.25" customHeight="1" x14ac:dyDescent="0.25">
      <c r="B324" s="48">
        <v>7487</v>
      </c>
      <c r="C324" s="48" t="s">
        <v>934</v>
      </c>
      <c r="D324" s="48" t="s">
        <v>300</v>
      </c>
      <c r="E324" s="48" t="s">
        <v>969</v>
      </c>
      <c r="F324" s="49" t="s">
        <v>894</v>
      </c>
    </row>
    <row r="325" spans="2:7" ht="14.25" customHeight="1" x14ac:dyDescent="0.25">
      <c r="B325" s="48">
        <v>9593</v>
      </c>
      <c r="C325" s="48" t="s">
        <v>934</v>
      </c>
      <c r="D325" s="48" t="s">
        <v>300</v>
      </c>
      <c r="E325" s="48" t="s">
        <v>969</v>
      </c>
      <c r="F325" s="49" t="s">
        <v>312</v>
      </c>
    </row>
    <row r="326" spans="2:7" ht="14.25" customHeight="1" x14ac:dyDescent="0.25">
      <c r="B326" s="48">
        <v>4609</v>
      </c>
      <c r="C326" s="48" t="s">
        <v>934</v>
      </c>
      <c r="D326" s="48" t="s">
        <v>300</v>
      </c>
      <c r="E326" s="48" t="s">
        <v>969</v>
      </c>
      <c r="F326" s="49" t="s">
        <v>490</v>
      </c>
    </row>
    <row r="327" spans="2:7" ht="14.25" customHeight="1" x14ac:dyDescent="0.25">
      <c r="B327" s="48">
        <v>9425</v>
      </c>
      <c r="C327" s="48" t="s">
        <v>934</v>
      </c>
      <c r="D327" s="48" t="s">
        <v>300</v>
      </c>
      <c r="E327" s="48" t="s">
        <v>969</v>
      </c>
      <c r="F327" s="49" t="s">
        <v>313</v>
      </c>
    </row>
    <row r="328" spans="2:7" ht="14.25" customHeight="1" x14ac:dyDescent="0.25">
      <c r="B328" s="48">
        <v>7561</v>
      </c>
      <c r="C328" s="48" t="s">
        <v>934</v>
      </c>
      <c r="D328" s="48" t="s">
        <v>300</v>
      </c>
      <c r="E328" s="48" t="s">
        <v>969</v>
      </c>
      <c r="F328" s="49" t="s">
        <v>314</v>
      </c>
    </row>
    <row r="329" spans="2:7" ht="14.25" customHeight="1" x14ac:dyDescent="0.25">
      <c r="B329" s="48">
        <v>9594</v>
      </c>
      <c r="C329" s="48" t="s">
        <v>934</v>
      </c>
      <c r="D329" s="48" t="s">
        <v>300</v>
      </c>
      <c r="E329" s="48" t="s">
        <v>969</v>
      </c>
      <c r="F329" s="49" t="s">
        <v>315</v>
      </c>
    </row>
    <row r="330" spans="2:7" ht="14.25" customHeight="1" x14ac:dyDescent="0.25">
      <c r="B330" s="48">
        <v>6747</v>
      </c>
      <c r="C330" s="48" t="s">
        <v>934</v>
      </c>
      <c r="D330" s="48" t="s">
        <v>300</v>
      </c>
      <c r="E330" s="48" t="s">
        <v>969</v>
      </c>
      <c r="F330" s="49" t="s">
        <v>1071</v>
      </c>
      <c r="G330" s="48" t="s">
        <v>1072</v>
      </c>
    </row>
    <row r="331" spans="2:7" ht="14.25" customHeight="1" x14ac:dyDescent="0.25">
      <c r="B331" s="48">
        <v>7491</v>
      </c>
      <c r="C331" s="48" t="s">
        <v>934</v>
      </c>
      <c r="D331" s="48" t="s">
        <v>300</v>
      </c>
      <c r="E331" s="48" t="s">
        <v>969</v>
      </c>
      <c r="F331" s="49" t="s">
        <v>970</v>
      </c>
    </row>
    <row r="332" spans="2:7" ht="14.25" customHeight="1" x14ac:dyDescent="0.25">
      <c r="B332" s="48">
        <v>7101</v>
      </c>
      <c r="C332" s="48" t="s">
        <v>934</v>
      </c>
      <c r="D332" s="48" t="s">
        <v>300</v>
      </c>
      <c r="E332" s="48" t="s">
        <v>969</v>
      </c>
      <c r="F332" s="49" t="s">
        <v>1018</v>
      </c>
    </row>
    <row r="333" spans="2:7" ht="14.25" customHeight="1" x14ac:dyDescent="0.25">
      <c r="B333" s="48">
        <v>7306</v>
      </c>
      <c r="C333" s="48" t="s">
        <v>934</v>
      </c>
      <c r="D333" s="48" t="s">
        <v>300</v>
      </c>
      <c r="E333" s="48" t="s">
        <v>969</v>
      </c>
      <c r="F333" s="49" t="s">
        <v>1019</v>
      </c>
    </row>
    <row r="334" spans="2:7" ht="14.25" customHeight="1" x14ac:dyDescent="0.25">
      <c r="B334" s="48">
        <v>7053</v>
      </c>
      <c r="C334" s="48" t="s">
        <v>935</v>
      </c>
      <c r="D334" s="48" t="s">
        <v>317</v>
      </c>
      <c r="E334" s="48" t="s">
        <v>971</v>
      </c>
      <c r="F334" s="49" t="s">
        <v>1020</v>
      </c>
    </row>
    <row r="335" spans="2:7" ht="14.25" customHeight="1" x14ac:dyDescent="0.25">
      <c r="B335" s="48">
        <v>4659</v>
      </c>
      <c r="C335" s="48" t="s">
        <v>935</v>
      </c>
      <c r="D335" s="48" t="s">
        <v>317</v>
      </c>
      <c r="E335" s="48" t="s">
        <v>971</v>
      </c>
      <c r="F335" s="49" t="s">
        <v>318</v>
      </c>
    </row>
    <row r="336" spans="2:7" ht="14.25" customHeight="1" x14ac:dyDescent="0.25">
      <c r="B336" s="48">
        <v>7689</v>
      </c>
      <c r="C336" s="48" t="s">
        <v>935</v>
      </c>
      <c r="D336" s="48" t="s">
        <v>317</v>
      </c>
      <c r="E336" s="48" t="s">
        <v>971</v>
      </c>
      <c r="F336" s="49" t="s">
        <v>319</v>
      </c>
    </row>
    <row r="337" spans="2:6" ht="14.25" customHeight="1" x14ac:dyDescent="0.25">
      <c r="B337" s="48">
        <v>7818</v>
      </c>
      <c r="C337" s="48" t="s">
        <v>935</v>
      </c>
      <c r="D337" s="48" t="s">
        <v>317</v>
      </c>
      <c r="E337" s="48" t="s">
        <v>971</v>
      </c>
      <c r="F337" s="49" t="s">
        <v>320</v>
      </c>
    </row>
    <row r="338" spans="2:6" ht="14.25" customHeight="1" x14ac:dyDescent="0.25">
      <c r="B338" s="48">
        <v>9529</v>
      </c>
      <c r="C338" s="48" t="s">
        <v>935</v>
      </c>
      <c r="D338" s="48" t="s">
        <v>317</v>
      </c>
      <c r="E338" s="48" t="s">
        <v>971</v>
      </c>
      <c r="F338" s="49" t="s">
        <v>521</v>
      </c>
    </row>
    <row r="339" spans="2:6" ht="14.25" customHeight="1" x14ac:dyDescent="0.25">
      <c r="B339" s="48">
        <v>4789</v>
      </c>
      <c r="C339" s="48" t="s">
        <v>935</v>
      </c>
      <c r="D339" s="48" t="s">
        <v>317</v>
      </c>
      <c r="E339" s="48" t="s">
        <v>971</v>
      </c>
      <c r="F339" s="49" t="s">
        <v>321</v>
      </c>
    </row>
    <row r="340" spans="2:6" ht="14.25" customHeight="1" x14ac:dyDescent="0.25">
      <c r="B340" s="48">
        <v>9855</v>
      </c>
      <c r="C340" s="48" t="s">
        <v>935</v>
      </c>
      <c r="D340" s="48" t="s">
        <v>317</v>
      </c>
      <c r="E340" s="48" t="s">
        <v>971</v>
      </c>
      <c r="F340" s="49" t="s">
        <v>322</v>
      </c>
    </row>
    <row r="341" spans="2:6" ht="14.25" customHeight="1" x14ac:dyDescent="0.25">
      <c r="B341" s="48">
        <v>7465</v>
      </c>
      <c r="C341" s="48" t="s">
        <v>935</v>
      </c>
      <c r="D341" s="48" t="s">
        <v>317</v>
      </c>
      <c r="E341" s="48" t="s">
        <v>971</v>
      </c>
      <c r="F341" s="49" t="s">
        <v>840</v>
      </c>
    </row>
    <row r="342" spans="2:6" ht="14.25" customHeight="1" x14ac:dyDescent="0.25">
      <c r="B342" s="48">
        <v>7619</v>
      </c>
      <c r="C342" s="48" t="s">
        <v>935</v>
      </c>
      <c r="D342" s="48" t="s">
        <v>317</v>
      </c>
      <c r="E342" s="48" t="s">
        <v>971</v>
      </c>
      <c r="F342" s="49" t="s">
        <v>1021</v>
      </c>
    </row>
    <row r="343" spans="2:6" ht="14.25" customHeight="1" x14ac:dyDescent="0.25">
      <c r="B343" s="48">
        <v>4790</v>
      </c>
      <c r="C343" s="48" t="s">
        <v>935</v>
      </c>
      <c r="D343" s="48" t="s">
        <v>317</v>
      </c>
      <c r="E343" s="48" t="s">
        <v>971</v>
      </c>
      <c r="F343" s="49" t="s">
        <v>323</v>
      </c>
    </row>
    <row r="344" spans="2:6" ht="14.25" customHeight="1" x14ac:dyDescent="0.25">
      <c r="B344" s="48">
        <v>4791</v>
      </c>
      <c r="C344" s="48" t="s">
        <v>935</v>
      </c>
      <c r="D344" s="48" t="s">
        <v>317</v>
      </c>
      <c r="E344" s="48" t="s">
        <v>971</v>
      </c>
      <c r="F344" s="49" t="s">
        <v>324</v>
      </c>
    </row>
    <row r="345" spans="2:6" ht="14.25" customHeight="1" x14ac:dyDescent="0.25">
      <c r="B345" s="48">
        <v>8688</v>
      </c>
      <c r="C345" s="48" t="s">
        <v>935</v>
      </c>
      <c r="D345" s="48" t="s">
        <v>317</v>
      </c>
      <c r="E345" s="48" t="s">
        <v>971</v>
      </c>
      <c r="F345" s="49" t="s">
        <v>325</v>
      </c>
    </row>
    <row r="346" spans="2:6" ht="14.25" customHeight="1" x14ac:dyDescent="0.25">
      <c r="B346" s="48">
        <v>8513</v>
      </c>
      <c r="C346" s="48" t="s">
        <v>935</v>
      </c>
      <c r="D346" s="48" t="s">
        <v>317</v>
      </c>
      <c r="E346" s="48" t="s">
        <v>971</v>
      </c>
      <c r="F346" s="49" t="s">
        <v>326</v>
      </c>
    </row>
    <row r="347" spans="2:6" ht="14.25" customHeight="1" x14ac:dyDescent="0.25">
      <c r="B347" s="48">
        <v>9440</v>
      </c>
      <c r="C347" s="48" t="s">
        <v>935</v>
      </c>
      <c r="D347" s="48" t="s">
        <v>317</v>
      </c>
      <c r="E347" s="48" t="s">
        <v>971</v>
      </c>
      <c r="F347" s="49" t="s">
        <v>327</v>
      </c>
    </row>
    <row r="348" spans="2:6" ht="14.25" customHeight="1" x14ac:dyDescent="0.25">
      <c r="B348" s="48">
        <v>8048</v>
      </c>
      <c r="C348" s="48" t="s">
        <v>935</v>
      </c>
      <c r="D348" s="48" t="s">
        <v>317</v>
      </c>
      <c r="E348" s="48" t="s">
        <v>971</v>
      </c>
      <c r="F348" s="49" t="s">
        <v>667</v>
      </c>
    </row>
    <row r="349" spans="2:6" ht="14.25" customHeight="1" x14ac:dyDescent="0.25">
      <c r="B349" s="48">
        <v>1053</v>
      </c>
      <c r="C349" s="48" t="s">
        <v>935</v>
      </c>
      <c r="D349" s="48" t="s">
        <v>317</v>
      </c>
      <c r="E349" s="48" t="s">
        <v>971</v>
      </c>
      <c r="F349" s="49" t="s">
        <v>538</v>
      </c>
    </row>
    <row r="350" spans="2:6" ht="14.25" customHeight="1" x14ac:dyDescent="0.25">
      <c r="B350" s="48">
        <v>4793</v>
      </c>
      <c r="C350" s="48" t="s">
        <v>935</v>
      </c>
      <c r="D350" s="48" t="s">
        <v>317</v>
      </c>
      <c r="E350" s="48" t="s">
        <v>971</v>
      </c>
      <c r="F350" s="49" t="s">
        <v>329</v>
      </c>
    </row>
    <row r="351" spans="2:6" ht="14.25" customHeight="1" x14ac:dyDescent="0.25">
      <c r="B351" s="48">
        <v>9783</v>
      </c>
      <c r="C351" s="48" t="s">
        <v>935</v>
      </c>
      <c r="D351" s="48" t="s">
        <v>317</v>
      </c>
      <c r="E351" s="48" t="s">
        <v>971</v>
      </c>
      <c r="F351" s="49" t="s">
        <v>330</v>
      </c>
    </row>
    <row r="352" spans="2:6" ht="14.25" customHeight="1" x14ac:dyDescent="0.25">
      <c r="B352" s="48">
        <v>8047</v>
      </c>
      <c r="C352" s="48" t="s">
        <v>935</v>
      </c>
      <c r="D352" s="48" t="s">
        <v>317</v>
      </c>
      <c r="E352" s="48" t="s">
        <v>971</v>
      </c>
      <c r="F352" s="49" t="s">
        <v>48</v>
      </c>
    </row>
    <row r="353" spans="2:7" ht="14.25" customHeight="1" x14ac:dyDescent="0.25">
      <c r="B353" s="48">
        <v>7814</v>
      </c>
      <c r="C353" s="48" t="s">
        <v>935</v>
      </c>
      <c r="D353" s="48" t="s">
        <v>317</v>
      </c>
      <c r="E353" s="48" t="s">
        <v>971</v>
      </c>
      <c r="F353" s="49" t="s">
        <v>332</v>
      </c>
    </row>
    <row r="354" spans="2:7" ht="14.25" customHeight="1" x14ac:dyDescent="0.25">
      <c r="B354" s="48">
        <v>9437</v>
      </c>
      <c r="C354" s="48" t="s">
        <v>935</v>
      </c>
      <c r="D354" s="48" t="s">
        <v>317</v>
      </c>
      <c r="E354" s="48" t="s">
        <v>971</v>
      </c>
      <c r="F354" s="49" t="s">
        <v>333</v>
      </c>
    </row>
    <row r="355" spans="2:7" ht="14.25" customHeight="1" x14ac:dyDescent="0.25">
      <c r="B355" s="48">
        <v>4147</v>
      </c>
      <c r="C355" s="48" t="s">
        <v>935</v>
      </c>
      <c r="D355" s="48" t="s">
        <v>317</v>
      </c>
      <c r="E355" s="48" t="s">
        <v>971</v>
      </c>
      <c r="F355" s="49" t="s">
        <v>334</v>
      </c>
    </row>
    <row r="356" spans="2:7" ht="14.25" customHeight="1" x14ac:dyDescent="0.25">
      <c r="B356" s="48">
        <v>8031</v>
      </c>
      <c r="C356" s="48" t="s">
        <v>935</v>
      </c>
      <c r="D356" s="48" t="s">
        <v>317</v>
      </c>
      <c r="E356" s="48" t="s">
        <v>971</v>
      </c>
      <c r="F356" s="49" t="s">
        <v>335</v>
      </c>
    </row>
    <row r="357" spans="2:7" ht="14.25" customHeight="1" x14ac:dyDescent="0.25">
      <c r="B357" s="48">
        <v>7458</v>
      </c>
      <c r="C357" s="48" t="s">
        <v>935</v>
      </c>
      <c r="D357" s="48" t="s">
        <v>317</v>
      </c>
      <c r="E357" s="48" t="s">
        <v>971</v>
      </c>
      <c r="F357" s="49" t="s">
        <v>336</v>
      </c>
    </row>
    <row r="358" spans="2:7" ht="14.25" customHeight="1" x14ac:dyDescent="0.25">
      <c r="B358" s="48">
        <v>4775</v>
      </c>
      <c r="C358" s="48" t="s">
        <v>935</v>
      </c>
      <c r="D358" s="48" t="s">
        <v>317</v>
      </c>
      <c r="E358" s="48" t="s">
        <v>971</v>
      </c>
      <c r="F358" s="49" t="s">
        <v>337</v>
      </c>
    </row>
    <row r="359" spans="2:7" ht="14.25" customHeight="1" x14ac:dyDescent="0.25">
      <c r="B359" s="48">
        <v>7499</v>
      </c>
      <c r="C359" s="48" t="s">
        <v>935</v>
      </c>
      <c r="D359" s="48" t="s">
        <v>317</v>
      </c>
      <c r="E359" s="48" t="s">
        <v>971</v>
      </c>
      <c r="F359" s="49" t="s">
        <v>338</v>
      </c>
    </row>
    <row r="360" spans="2:7" ht="14.25" customHeight="1" x14ac:dyDescent="0.25">
      <c r="B360" s="48">
        <v>7461</v>
      </c>
      <c r="C360" s="48" t="s">
        <v>935</v>
      </c>
      <c r="D360" s="48" t="s">
        <v>317</v>
      </c>
      <c r="E360" s="48" t="s">
        <v>971</v>
      </c>
      <c r="F360" s="49" t="s">
        <v>668</v>
      </c>
    </row>
    <row r="361" spans="2:7" ht="14.25" customHeight="1" x14ac:dyDescent="0.25">
      <c r="B361" s="48">
        <v>4435</v>
      </c>
      <c r="C361" s="48" t="s">
        <v>935</v>
      </c>
      <c r="D361" s="48" t="s">
        <v>317</v>
      </c>
      <c r="E361" s="48" t="s">
        <v>971</v>
      </c>
      <c r="F361" s="49" t="s">
        <v>339</v>
      </c>
    </row>
    <row r="362" spans="2:7" ht="14.25" customHeight="1" x14ac:dyDescent="0.25">
      <c r="B362" s="48">
        <v>9502</v>
      </c>
      <c r="C362" s="48" t="s">
        <v>935</v>
      </c>
      <c r="D362" s="48" t="s">
        <v>317</v>
      </c>
      <c r="E362" s="48" t="s">
        <v>971</v>
      </c>
      <c r="F362" s="49" t="s">
        <v>341</v>
      </c>
    </row>
    <row r="363" spans="2:7" ht="14.25" customHeight="1" x14ac:dyDescent="0.25">
      <c r="B363" s="48">
        <v>9511</v>
      </c>
      <c r="C363" s="48" t="s">
        <v>935</v>
      </c>
      <c r="D363" s="48" t="s">
        <v>317</v>
      </c>
      <c r="E363" s="48" t="s">
        <v>971</v>
      </c>
      <c r="F363" s="49" t="s">
        <v>342</v>
      </c>
    </row>
    <row r="364" spans="2:7" ht="14.25" customHeight="1" x14ac:dyDescent="0.25">
      <c r="B364" s="48">
        <v>7823</v>
      </c>
      <c r="C364" s="48" t="s">
        <v>935</v>
      </c>
      <c r="D364" s="48" t="s">
        <v>317</v>
      </c>
      <c r="E364" s="48" t="s">
        <v>971</v>
      </c>
      <c r="F364" s="49" t="s">
        <v>343</v>
      </c>
    </row>
    <row r="365" spans="2:7" ht="14.25" customHeight="1" x14ac:dyDescent="0.25">
      <c r="B365" s="48">
        <v>6536</v>
      </c>
      <c r="C365" s="48" t="s">
        <v>935</v>
      </c>
      <c r="D365" s="48" t="s">
        <v>317</v>
      </c>
      <c r="E365" s="48" t="s">
        <v>971</v>
      </c>
      <c r="F365" s="49" t="s">
        <v>1073</v>
      </c>
      <c r="G365" s="48" t="s">
        <v>912</v>
      </c>
    </row>
    <row r="366" spans="2:7" ht="14.25" customHeight="1" x14ac:dyDescent="0.25">
      <c r="B366" s="48">
        <v>9433</v>
      </c>
      <c r="C366" s="48" t="s">
        <v>935</v>
      </c>
      <c r="D366" s="48" t="s">
        <v>317</v>
      </c>
      <c r="E366" s="48" t="s">
        <v>971</v>
      </c>
      <c r="F366" s="49" t="s">
        <v>344</v>
      </c>
    </row>
    <row r="367" spans="2:7" ht="14.25" customHeight="1" x14ac:dyDescent="0.25">
      <c r="B367" s="48">
        <v>1143</v>
      </c>
      <c r="C367" s="48" t="s">
        <v>935</v>
      </c>
      <c r="D367" s="48" t="s">
        <v>317</v>
      </c>
      <c r="E367" s="48" t="s">
        <v>971</v>
      </c>
      <c r="F367" s="49" t="s">
        <v>345</v>
      </c>
    </row>
    <row r="368" spans="2:7" ht="14.25" customHeight="1" x14ac:dyDescent="0.25">
      <c r="B368" s="48">
        <v>1988</v>
      </c>
      <c r="C368" s="48" t="s">
        <v>935</v>
      </c>
      <c r="D368" s="48" t="s">
        <v>317</v>
      </c>
      <c r="E368" s="48" t="s">
        <v>971</v>
      </c>
      <c r="F368" s="49" t="s">
        <v>1022</v>
      </c>
    </row>
    <row r="369" spans="2:6" ht="14.25" customHeight="1" x14ac:dyDescent="0.25">
      <c r="B369" s="48">
        <v>5746</v>
      </c>
      <c r="C369" s="48" t="s">
        <v>935</v>
      </c>
      <c r="D369" s="48" t="s">
        <v>317</v>
      </c>
      <c r="E369" s="48" t="s">
        <v>971</v>
      </c>
      <c r="F369" s="49" t="s">
        <v>346</v>
      </c>
    </row>
    <row r="370" spans="2:6" ht="14.25" customHeight="1" x14ac:dyDescent="0.25">
      <c r="B370" s="48">
        <v>8282</v>
      </c>
      <c r="C370" s="48" t="s">
        <v>935</v>
      </c>
      <c r="D370" s="48" t="s">
        <v>317</v>
      </c>
      <c r="E370" s="48" t="s">
        <v>971</v>
      </c>
      <c r="F370" s="49" t="s">
        <v>347</v>
      </c>
    </row>
    <row r="371" spans="2:6" ht="14.25" customHeight="1" x14ac:dyDescent="0.25">
      <c r="B371" s="48">
        <v>4656</v>
      </c>
      <c r="C371" s="48" t="s">
        <v>935</v>
      </c>
      <c r="D371" s="48" t="s">
        <v>317</v>
      </c>
      <c r="E371" s="48" t="s">
        <v>971</v>
      </c>
      <c r="F371" s="49" t="s">
        <v>348</v>
      </c>
    </row>
    <row r="372" spans="2:6" ht="14.25" customHeight="1" x14ac:dyDescent="0.25">
      <c r="B372" s="48">
        <v>9531</v>
      </c>
      <c r="C372" s="48" t="s">
        <v>935</v>
      </c>
      <c r="D372" s="48" t="s">
        <v>317</v>
      </c>
      <c r="E372" s="48" t="s">
        <v>971</v>
      </c>
      <c r="F372" s="49" t="s">
        <v>349</v>
      </c>
    </row>
    <row r="373" spans="2:6" ht="14.25" customHeight="1" x14ac:dyDescent="0.25">
      <c r="B373" s="48">
        <v>7524</v>
      </c>
      <c r="C373" s="48" t="s">
        <v>935</v>
      </c>
      <c r="D373" s="48" t="s">
        <v>317</v>
      </c>
      <c r="E373" s="48" t="s">
        <v>971</v>
      </c>
      <c r="F373" s="49" t="s">
        <v>351</v>
      </c>
    </row>
    <row r="374" spans="2:6" ht="14.25" customHeight="1" x14ac:dyDescent="0.25">
      <c r="B374" s="48">
        <v>8029</v>
      </c>
      <c r="C374" s="48" t="s">
        <v>935</v>
      </c>
      <c r="D374" s="48" t="s">
        <v>317</v>
      </c>
      <c r="E374" s="48" t="s">
        <v>971</v>
      </c>
      <c r="F374" s="49" t="s">
        <v>352</v>
      </c>
    </row>
    <row r="375" spans="2:6" ht="14.25" customHeight="1" x14ac:dyDescent="0.25">
      <c r="B375" s="48">
        <v>8702</v>
      </c>
      <c r="C375" s="48" t="s">
        <v>935</v>
      </c>
      <c r="D375" s="48" t="s">
        <v>317</v>
      </c>
      <c r="E375" s="48" t="s">
        <v>971</v>
      </c>
      <c r="F375" s="49" t="s">
        <v>353</v>
      </c>
    </row>
    <row r="376" spans="2:6" ht="14.25" customHeight="1" x14ac:dyDescent="0.25">
      <c r="B376" s="48">
        <v>8735</v>
      </c>
      <c r="C376" s="48" t="s">
        <v>935</v>
      </c>
      <c r="D376" s="48" t="s">
        <v>317</v>
      </c>
      <c r="E376" s="48" t="s">
        <v>971</v>
      </c>
      <c r="F376" s="49" t="s">
        <v>554</v>
      </c>
    </row>
    <row r="377" spans="2:6" ht="14.25" customHeight="1" x14ac:dyDescent="0.25">
      <c r="B377" s="48">
        <v>7698</v>
      </c>
      <c r="C377" s="48" t="s">
        <v>935</v>
      </c>
      <c r="D377" s="48" t="s">
        <v>317</v>
      </c>
      <c r="E377" s="48" t="s">
        <v>971</v>
      </c>
      <c r="F377" s="49" t="s">
        <v>492</v>
      </c>
    </row>
    <row r="378" spans="2:6" ht="14.25" customHeight="1" x14ac:dyDescent="0.25">
      <c r="B378" s="48">
        <v>9080</v>
      </c>
      <c r="C378" s="48" t="s">
        <v>935</v>
      </c>
      <c r="D378" s="48" t="s">
        <v>317</v>
      </c>
      <c r="E378" s="48" t="s">
        <v>971</v>
      </c>
      <c r="F378" s="49" t="s">
        <v>832</v>
      </c>
    </row>
    <row r="379" spans="2:6" ht="14.25" customHeight="1" x14ac:dyDescent="0.25">
      <c r="B379" s="48">
        <v>9439</v>
      </c>
      <c r="C379" s="48" t="s">
        <v>935</v>
      </c>
      <c r="D379" s="48" t="s">
        <v>317</v>
      </c>
      <c r="E379" s="48" t="s">
        <v>971</v>
      </c>
      <c r="F379" s="49" t="s">
        <v>354</v>
      </c>
    </row>
    <row r="380" spans="2:6" ht="14.25" customHeight="1" x14ac:dyDescent="0.25">
      <c r="B380" s="48">
        <v>4687</v>
      </c>
      <c r="C380" s="48" t="s">
        <v>935</v>
      </c>
      <c r="D380" s="48" t="s">
        <v>317</v>
      </c>
      <c r="E380" s="48" t="s">
        <v>971</v>
      </c>
      <c r="F380" s="49" t="s">
        <v>355</v>
      </c>
    </row>
    <row r="381" spans="2:6" ht="14.25" customHeight="1" x14ac:dyDescent="0.25">
      <c r="B381" s="48">
        <v>9767</v>
      </c>
      <c r="C381" s="48" t="s">
        <v>935</v>
      </c>
      <c r="D381" s="48" t="s">
        <v>317</v>
      </c>
      <c r="E381" s="48" t="s">
        <v>971</v>
      </c>
      <c r="F381" s="49" t="s">
        <v>972</v>
      </c>
    </row>
    <row r="382" spans="2:6" ht="14.25" customHeight="1" x14ac:dyDescent="0.25">
      <c r="B382" s="48">
        <v>3807</v>
      </c>
      <c r="C382" s="48" t="s">
        <v>935</v>
      </c>
      <c r="D382" s="48" t="s">
        <v>317</v>
      </c>
      <c r="E382" s="48" t="s">
        <v>971</v>
      </c>
      <c r="F382" s="49" t="s">
        <v>356</v>
      </c>
    </row>
    <row r="383" spans="2:6" ht="14.25" customHeight="1" x14ac:dyDescent="0.25">
      <c r="B383" s="48">
        <v>7055</v>
      </c>
      <c r="C383" s="48" t="s">
        <v>935</v>
      </c>
      <c r="D383" s="48" t="s">
        <v>317</v>
      </c>
      <c r="E383" s="48" t="s">
        <v>971</v>
      </c>
      <c r="F383" s="49" t="s">
        <v>1023</v>
      </c>
    </row>
    <row r="384" spans="2:6" ht="14.25" customHeight="1" x14ac:dyDescent="0.25">
      <c r="B384" s="48">
        <v>9274</v>
      </c>
      <c r="C384" s="48" t="s">
        <v>935</v>
      </c>
      <c r="D384" s="48" t="s">
        <v>317</v>
      </c>
      <c r="E384" s="48" t="s">
        <v>971</v>
      </c>
      <c r="F384" s="49" t="s">
        <v>973</v>
      </c>
    </row>
    <row r="385" spans="2:7" ht="14.25" customHeight="1" x14ac:dyDescent="0.25">
      <c r="B385" s="48">
        <v>8024</v>
      </c>
      <c r="C385" s="48" t="s">
        <v>935</v>
      </c>
      <c r="D385" s="48" t="s">
        <v>317</v>
      </c>
      <c r="E385" s="48" t="s">
        <v>971</v>
      </c>
      <c r="F385" s="49" t="s">
        <v>357</v>
      </c>
    </row>
    <row r="386" spans="2:7" ht="14.25" customHeight="1" x14ac:dyDescent="0.25">
      <c r="B386" s="48">
        <v>9765</v>
      </c>
      <c r="C386" s="48" t="s">
        <v>935</v>
      </c>
      <c r="D386" s="48" t="s">
        <v>317</v>
      </c>
      <c r="E386" s="48" t="s">
        <v>971</v>
      </c>
      <c r="F386" s="49" t="s">
        <v>358</v>
      </c>
    </row>
    <row r="387" spans="2:7" ht="14.25" customHeight="1" x14ac:dyDescent="0.25">
      <c r="B387" s="48">
        <v>8088</v>
      </c>
      <c r="C387" s="48" t="s">
        <v>935</v>
      </c>
      <c r="D387" s="48" t="s">
        <v>317</v>
      </c>
      <c r="E387" s="48" t="s">
        <v>971</v>
      </c>
      <c r="F387" s="49" t="s">
        <v>359</v>
      </c>
    </row>
    <row r="388" spans="2:7" ht="14.25" customHeight="1" x14ac:dyDescent="0.25">
      <c r="B388" s="48">
        <v>9764</v>
      </c>
      <c r="C388" s="48" t="s">
        <v>935</v>
      </c>
      <c r="D388" s="48" t="s">
        <v>317</v>
      </c>
      <c r="E388" s="48" t="s">
        <v>971</v>
      </c>
      <c r="F388" s="49" t="s">
        <v>360</v>
      </c>
    </row>
    <row r="389" spans="2:7" ht="14.25" customHeight="1" x14ac:dyDescent="0.25">
      <c r="B389" s="48">
        <v>6545</v>
      </c>
      <c r="C389" s="48" t="s">
        <v>935</v>
      </c>
      <c r="D389" s="48" t="s">
        <v>317</v>
      </c>
      <c r="E389" s="48" t="s">
        <v>971</v>
      </c>
      <c r="F389" s="49" t="s">
        <v>1074</v>
      </c>
      <c r="G389" s="48" t="s">
        <v>912</v>
      </c>
    </row>
    <row r="390" spans="2:7" ht="14.25" customHeight="1" x14ac:dyDescent="0.25">
      <c r="B390" s="48">
        <v>8736</v>
      </c>
      <c r="C390" s="48" t="s">
        <v>935</v>
      </c>
      <c r="D390" s="48" t="s">
        <v>317</v>
      </c>
      <c r="E390" s="48" t="s">
        <v>971</v>
      </c>
      <c r="F390" s="49" t="s">
        <v>361</v>
      </c>
    </row>
    <row r="391" spans="2:7" ht="14.25" customHeight="1" x14ac:dyDescent="0.25">
      <c r="B391" s="48">
        <v>9532</v>
      </c>
      <c r="C391" s="48" t="s">
        <v>935</v>
      </c>
      <c r="D391" s="48" t="s">
        <v>317</v>
      </c>
      <c r="E391" s="48" t="s">
        <v>971</v>
      </c>
      <c r="F391" s="49" t="s">
        <v>362</v>
      </c>
    </row>
    <row r="392" spans="2:7" ht="14.25" customHeight="1" x14ac:dyDescent="0.25">
      <c r="B392" s="48">
        <v>8022</v>
      </c>
      <c r="C392" s="48" t="s">
        <v>935</v>
      </c>
      <c r="D392" s="48" t="s">
        <v>317</v>
      </c>
      <c r="E392" s="48" t="s">
        <v>971</v>
      </c>
      <c r="F392" s="49" t="s">
        <v>363</v>
      </c>
    </row>
    <row r="393" spans="2:7" ht="14.25" customHeight="1" x14ac:dyDescent="0.25">
      <c r="B393" s="48">
        <v>7821</v>
      </c>
      <c r="C393" s="48" t="s">
        <v>935</v>
      </c>
      <c r="D393" s="48" t="s">
        <v>317</v>
      </c>
      <c r="E393" s="48" t="s">
        <v>971</v>
      </c>
      <c r="F393" s="49" t="s">
        <v>364</v>
      </c>
    </row>
    <row r="394" spans="2:7" ht="14.25" customHeight="1" x14ac:dyDescent="0.25">
      <c r="B394" s="48">
        <v>7538</v>
      </c>
      <c r="C394" s="48" t="s">
        <v>935</v>
      </c>
      <c r="D394" s="48" t="s">
        <v>317</v>
      </c>
      <c r="E394" s="48" t="s">
        <v>971</v>
      </c>
      <c r="F394" s="49" t="s">
        <v>365</v>
      </c>
    </row>
    <row r="395" spans="2:7" ht="14.25" customHeight="1" x14ac:dyDescent="0.25">
      <c r="B395" s="48">
        <v>7148</v>
      </c>
      <c r="C395" s="48" t="s">
        <v>936</v>
      </c>
      <c r="D395" s="48" t="s">
        <v>366</v>
      </c>
      <c r="E395" s="48" t="s">
        <v>974</v>
      </c>
      <c r="F395" s="49" t="s">
        <v>1024</v>
      </c>
    </row>
    <row r="396" spans="2:7" ht="14.25" customHeight="1" x14ac:dyDescent="0.25">
      <c r="B396" s="51">
        <v>4100</v>
      </c>
      <c r="C396" s="51" t="s">
        <v>936</v>
      </c>
      <c r="D396" s="48" t="s">
        <v>366</v>
      </c>
      <c r="E396" s="48" t="s">
        <v>974</v>
      </c>
      <c r="F396" s="49" t="s">
        <v>367</v>
      </c>
    </row>
    <row r="397" spans="2:7" ht="14.25" customHeight="1" x14ac:dyDescent="0.25">
      <c r="B397" s="51">
        <v>7162</v>
      </c>
      <c r="C397" s="51" t="s">
        <v>936</v>
      </c>
      <c r="D397" s="48" t="s">
        <v>366</v>
      </c>
      <c r="E397" s="48" t="s">
        <v>974</v>
      </c>
      <c r="F397" s="49" t="s">
        <v>1025</v>
      </c>
    </row>
    <row r="398" spans="2:7" ht="14.25" customHeight="1" x14ac:dyDescent="0.25">
      <c r="B398" s="48">
        <v>7167</v>
      </c>
      <c r="C398" s="48" t="s">
        <v>936</v>
      </c>
      <c r="D398" s="48" t="s">
        <v>366</v>
      </c>
      <c r="E398" s="48" t="s">
        <v>974</v>
      </c>
      <c r="F398" s="49" t="s">
        <v>1026</v>
      </c>
    </row>
    <row r="399" spans="2:7" ht="14.25" customHeight="1" x14ac:dyDescent="0.25">
      <c r="B399" s="48">
        <v>6678</v>
      </c>
      <c r="C399" s="48" t="s">
        <v>936</v>
      </c>
      <c r="D399" s="48" t="s">
        <v>366</v>
      </c>
      <c r="E399" s="48" t="s">
        <v>974</v>
      </c>
      <c r="F399" s="49" t="s">
        <v>368</v>
      </c>
    </row>
    <row r="400" spans="2:7" ht="14.25" customHeight="1" x14ac:dyDescent="0.25">
      <c r="B400" s="48">
        <v>7134</v>
      </c>
      <c r="C400" s="48" t="s">
        <v>936</v>
      </c>
      <c r="D400" s="48" t="s">
        <v>366</v>
      </c>
      <c r="E400" s="48" t="s">
        <v>974</v>
      </c>
      <c r="F400" s="49" t="s">
        <v>1027</v>
      </c>
    </row>
    <row r="401" spans="2:7" ht="14.25" customHeight="1" x14ac:dyDescent="0.25">
      <c r="B401" s="48">
        <v>7863</v>
      </c>
      <c r="C401" s="48" t="s">
        <v>936</v>
      </c>
      <c r="D401" s="48" t="s">
        <v>366</v>
      </c>
      <c r="E401" s="48" t="s">
        <v>974</v>
      </c>
      <c r="F401" s="49" t="s">
        <v>369</v>
      </c>
    </row>
    <row r="402" spans="2:7" ht="14.25" customHeight="1" x14ac:dyDescent="0.25">
      <c r="B402" s="48">
        <v>7678</v>
      </c>
      <c r="C402" s="48" t="s">
        <v>936</v>
      </c>
      <c r="D402" s="48" t="s">
        <v>366</v>
      </c>
      <c r="E402" s="48" t="s">
        <v>974</v>
      </c>
      <c r="F402" s="49" t="s">
        <v>370</v>
      </c>
    </row>
    <row r="403" spans="2:7" ht="14.25" customHeight="1" x14ac:dyDescent="0.25">
      <c r="B403" s="48">
        <v>6399</v>
      </c>
      <c r="C403" s="48" t="s">
        <v>936</v>
      </c>
      <c r="D403" s="48" t="s">
        <v>366</v>
      </c>
      <c r="E403" s="48" t="s">
        <v>974</v>
      </c>
      <c r="F403" s="49" t="s">
        <v>371</v>
      </c>
    </row>
    <row r="404" spans="2:7" ht="14.25" customHeight="1" x14ac:dyDescent="0.25">
      <c r="B404" s="48">
        <v>5178</v>
      </c>
      <c r="C404" s="48" t="s">
        <v>936</v>
      </c>
      <c r="D404" s="48" t="s">
        <v>366</v>
      </c>
      <c r="E404" s="48" t="s">
        <v>974</v>
      </c>
      <c r="F404" s="49" t="s">
        <v>372</v>
      </c>
    </row>
    <row r="405" spans="2:7" ht="14.25" customHeight="1" x14ac:dyDescent="0.25">
      <c r="B405" s="48">
        <v>7284</v>
      </c>
      <c r="C405" s="48" t="s">
        <v>936</v>
      </c>
      <c r="D405" s="48" t="s">
        <v>366</v>
      </c>
      <c r="E405" s="48" t="s">
        <v>974</v>
      </c>
      <c r="F405" s="49" t="s">
        <v>373</v>
      </c>
    </row>
    <row r="406" spans="2:7" ht="14.25" customHeight="1" x14ac:dyDescent="0.25">
      <c r="B406" s="48">
        <v>4522</v>
      </c>
      <c r="C406" s="48" t="s">
        <v>936</v>
      </c>
      <c r="D406" s="48" t="s">
        <v>366</v>
      </c>
      <c r="E406" s="48" t="s">
        <v>974</v>
      </c>
      <c r="F406" s="49" t="s">
        <v>374</v>
      </c>
    </row>
    <row r="407" spans="2:7" ht="14.25" customHeight="1" x14ac:dyDescent="0.25">
      <c r="B407" s="48">
        <v>7121</v>
      </c>
      <c r="C407" s="48" t="s">
        <v>936</v>
      </c>
      <c r="D407" s="48" t="s">
        <v>366</v>
      </c>
      <c r="E407" s="48" t="s">
        <v>974</v>
      </c>
      <c r="F407" s="49" t="s">
        <v>375</v>
      </c>
    </row>
    <row r="408" spans="2:7" ht="14.25" customHeight="1" x14ac:dyDescent="0.25">
      <c r="B408" s="48">
        <v>6828</v>
      </c>
      <c r="C408" s="48" t="s">
        <v>936</v>
      </c>
      <c r="D408" s="48" t="s">
        <v>366</v>
      </c>
      <c r="E408" s="48" t="s">
        <v>974</v>
      </c>
      <c r="F408" s="49" t="s">
        <v>376</v>
      </c>
    </row>
    <row r="409" spans="2:7" ht="14.25" customHeight="1" x14ac:dyDescent="0.25">
      <c r="B409" s="48">
        <v>4114</v>
      </c>
      <c r="C409" s="48" t="s">
        <v>936</v>
      </c>
      <c r="D409" s="48" t="s">
        <v>366</v>
      </c>
      <c r="E409" s="48" t="s">
        <v>974</v>
      </c>
      <c r="F409" s="49" t="s">
        <v>377</v>
      </c>
    </row>
    <row r="410" spans="2:7" ht="14.25" customHeight="1" x14ac:dyDescent="0.25">
      <c r="B410" s="48">
        <v>7668</v>
      </c>
      <c r="C410" s="48" t="s">
        <v>946</v>
      </c>
      <c r="D410" s="48" t="s">
        <v>1075</v>
      </c>
      <c r="E410" s="48" t="s">
        <v>985</v>
      </c>
      <c r="F410" s="49" t="s">
        <v>901</v>
      </c>
    </row>
    <row r="411" spans="2:7" ht="14.25" customHeight="1" x14ac:dyDescent="0.25">
      <c r="B411" s="48">
        <v>9129</v>
      </c>
      <c r="C411" s="48" t="s">
        <v>946</v>
      </c>
      <c r="D411" s="48" t="s">
        <v>1075</v>
      </c>
      <c r="E411" s="48" t="s">
        <v>985</v>
      </c>
      <c r="F411" s="49" t="s">
        <v>591</v>
      </c>
    </row>
    <row r="412" spans="2:7" ht="14.25" customHeight="1" x14ac:dyDescent="0.25">
      <c r="B412" s="48">
        <v>6923</v>
      </c>
      <c r="C412" s="48" t="s">
        <v>946</v>
      </c>
      <c r="D412" s="48" t="s">
        <v>1075</v>
      </c>
      <c r="E412" s="48" t="s">
        <v>985</v>
      </c>
      <c r="F412" s="49" t="s">
        <v>1036</v>
      </c>
    </row>
    <row r="413" spans="2:7" ht="14.25" customHeight="1" x14ac:dyDescent="0.25">
      <c r="B413" s="48">
        <v>6710</v>
      </c>
      <c r="C413" s="48" t="s">
        <v>946</v>
      </c>
      <c r="D413" s="48" t="s">
        <v>1075</v>
      </c>
      <c r="E413" s="48" t="s">
        <v>985</v>
      </c>
      <c r="F413" s="49" t="s">
        <v>1076</v>
      </c>
      <c r="G413" s="48" t="s">
        <v>912</v>
      </c>
    </row>
    <row r="414" spans="2:7" ht="14.25" customHeight="1" x14ac:dyDescent="0.25">
      <c r="B414" s="48">
        <v>9780</v>
      </c>
      <c r="C414" s="48" t="s">
        <v>946</v>
      </c>
      <c r="D414" s="48" t="s">
        <v>1075</v>
      </c>
      <c r="E414" s="48" t="s">
        <v>985</v>
      </c>
      <c r="F414" s="49" t="s">
        <v>592</v>
      </c>
    </row>
    <row r="415" spans="2:7" ht="14.25" customHeight="1" x14ac:dyDescent="0.25">
      <c r="B415" s="48">
        <v>8661</v>
      </c>
      <c r="C415" s="48" t="s">
        <v>946</v>
      </c>
      <c r="D415" s="48" t="s">
        <v>1075</v>
      </c>
      <c r="E415" s="48" t="s">
        <v>985</v>
      </c>
      <c r="F415" s="49" t="s">
        <v>593</v>
      </c>
    </row>
    <row r="416" spans="2:7" ht="14.25" customHeight="1" x14ac:dyDescent="0.25">
      <c r="B416" s="48">
        <v>9054</v>
      </c>
      <c r="C416" s="48" t="s">
        <v>946</v>
      </c>
      <c r="D416" s="48" t="s">
        <v>1075</v>
      </c>
      <c r="E416" s="48" t="s">
        <v>985</v>
      </c>
      <c r="F416" s="49" t="s">
        <v>594</v>
      </c>
    </row>
    <row r="417" spans="2:7" ht="14.25" customHeight="1" x14ac:dyDescent="0.25">
      <c r="B417" s="48">
        <v>4617</v>
      </c>
      <c r="C417" s="48" t="s">
        <v>946</v>
      </c>
      <c r="D417" s="48" t="s">
        <v>1075</v>
      </c>
      <c r="E417" s="48" t="s">
        <v>985</v>
      </c>
      <c r="F417" s="49" t="s">
        <v>595</v>
      </c>
    </row>
    <row r="418" spans="2:7" ht="14.25" customHeight="1" x14ac:dyDescent="0.25">
      <c r="B418" s="48">
        <v>6714</v>
      </c>
      <c r="C418" s="48" t="s">
        <v>946</v>
      </c>
      <c r="D418" s="48" t="s">
        <v>1075</v>
      </c>
      <c r="E418" s="48" t="s">
        <v>985</v>
      </c>
      <c r="F418" s="49" t="s">
        <v>1077</v>
      </c>
      <c r="G418" s="48" t="s">
        <v>912</v>
      </c>
    </row>
    <row r="419" spans="2:7" ht="14.25" customHeight="1" x14ac:dyDescent="0.25">
      <c r="B419" s="48">
        <v>8667</v>
      </c>
      <c r="C419" s="48" t="s">
        <v>946</v>
      </c>
      <c r="D419" s="48" t="s">
        <v>1075</v>
      </c>
      <c r="E419" s="48" t="s">
        <v>985</v>
      </c>
      <c r="F419" s="49" t="s">
        <v>596</v>
      </c>
    </row>
    <row r="420" spans="2:7" ht="14.25" customHeight="1" x14ac:dyDescent="0.25">
      <c r="B420" s="48">
        <v>9777</v>
      </c>
      <c r="C420" s="48" t="s">
        <v>946</v>
      </c>
      <c r="D420" s="48" t="s">
        <v>1075</v>
      </c>
      <c r="E420" s="48" t="s">
        <v>985</v>
      </c>
      <c r="F420" s="49" t="s">
        <v>597</v>
      </c>
    </row>
    <row r="421" spans="2:7" ht="14.25" customHeight="1" x14ac:dyDescent="0.25">
      <c r="B421" s="48">
        <v>6716</v>
      </c>
      <c r="C421" s="48" t="s">
        <v>946</v>
      </c>
      <c r="D421" s="48" t="s">
        <v>1075</v>
      </c>
      <c r="E421" s="48" t="s">
        <v>985</v>
      </c>
      <c r="F421" s="49" t="s">
        <v>1078</v>
      </c>
      <c r="G421" s="48" t="s">
        <v>912</v>
      </c>
    </row>
    <row r="422" spans="2:7" ht="14.25" customHeight="1" x14ac:dyDescent="0.25">
      <c r="B422" s="48">
        <v>9527</v>
      </c>
      <c r="C422" s="48" t="s">
        <v>937</v>
      </c>
      <c r="D422" s="48" t="s">
        <v>378</v>
      </c>
      <c r="E422" s="48" t="s">
        <v>975</v>
      </c>
      <c r="F422" s="49" t="s">
        <v>379</v>
      </c>
    </row>
    <row r="423" spans="2:7" ht="14.25" customHeight="1" x14ac:dyDescent="0.25">
      <c r="B423" s="45">
        <v>8666</v>
      </c>
      <c r="C423" s="45" t="s">
        <v>937</v>
      </c>
      <c r="D423" s="48" t="s">
        <v>378</v>
      </c>
      <c r="E423" s="48" t="s">
        <v>975</v>
      </c>
      <c r="F423" s="46" t="s">
        <v>380</v>
      </c>
    </row>
    <row r="424" spans="2:7" ht="14.25" customHeight="1" x14ac:dyDescent="0.25">
      <c r="B424" s="48">
        <v>6715</v>
      </c>
      <c r="C424" s="48" t="s">
        <v>937</v>
      </c>
      <c r="D424" s="48" t="s">
        <v>378</v>
      </c>
      <c r="E424" s="48" t="s">
        <v>975</v>
      </c>
      <c r="F424" s="49" t="s">
        <v>381</v>
      </c>
    </row>
    <row r="425" spans="2:7" ht="14.25" customHeight="1" x14ac:dyDescent="0.25">
      <c r="B425" s="48">
        <v>9420</v>
      </c>
      <c r="C425" s="48" t="s">
        <v>937</v>
      </c>
      <c r="D425" s="48" t="s">
        <v>378</v>
      </c>
      <c r="E425" s="48" t="s">
        <v>975</v>
      </c>
      <c r="F425" s="49" t="s">
        <v>382</v>
      </c>
    </row>
    <row r="426" spans="2:7" ht="14.25" customHeight="1" x14ac:dyDescent="0.25">
      <c r="B426" s="48">
        <v>9421</v>
      </c>
      <c r="C426" s="48" t="s">
        <v>937</v>
      </c>
      <c r="D426" s="48" t="s">
        <v>378</v>
      </c>
      <c r="E426" s="48" t="s">
        <v>975</v>
      </c>
      <c r="F426" s="49" t="s">
        <v>383</v>
      </c>
    </row>
    <row r="427" spans="2:7" ht="14.25" customHeight="1" x14ac:dyDescent="0.25">
      <c r="B427" s="48">
        <v>7177</v>
      </c>
      <c r="C427" s="48" t="s">
        <v>937</v>
      </c>
      <c r="D427" s="48" t="s">
        <v>378</v>
      </c>
      <c r="E427" s="48" t="s">
        <v>975</v>
      </c>
      <c r="F427" s="49" t="s">
        <v>1054</v>
      </c>
    </row>
    <row r="428" spans="2:7" ht="14.25" customHeight="1" x14ac:dyDescent="0.25">
      <c r="B428" s="48">
        <v>4511</v>
      </c>
      <c r="C428" s="48" t="s">
        <v>937</v>
      </c>
      <c r="D428" s="48" t="s">
        <v>378</v>
      </c>
      <c r="E428" s="48" t="s">
        <v>975</v>
      </c>
      <c r="F428" s="49" t="s">
        <v>798</v>
      </c>
    </row>
    <row r="429" spans="2:7" ht="14.25" customHeight="1" x14ac:dyDescent="0.25">
      <c r="B429" s="50">
        <v>9263</v>
      </c>
      <c r="C429" s="48" t="s">
        <v>937</v>
      </c>
      <c r="D429" s="48" t="s">
        <v>378</v>
      </c>
      <c r="E429" s="48" t="s">
        <v>975</v>
      </c>
      <c r="F429" s="49" t="s">
        <v>384</v>
      </c>
    </row>
    <row r="430" spans="2:7" ht="14.25" customHeight="1" x14ac:dyDescent="0.25">
      <c r="B430" s="50">
        <v>7178</v>
      </c>
      <c r="C430" s="48" t="s">
        <v>937</v>
      </c>
      <c r="D430" s="48" t="s">
        <v>378</v>
      </c>
      <c r="E430" s="48" t="s">
        <v>975</v>
      </c>
      <c r="F430" s="49" t="s">
        <v>1053</v>
      </c>
    </row>
    <row r="431" spans="2:7" ht="14.25" customHeight="1" x14ac:dyDescent="0.25">
      <c r="B431" s="48">
        <v>4456</v>
      </c>
      <c r="C431" s="48" t="s">
        <v>937</v>
      </c>
      <c r="D431" s="48" t="s">
        <v>378</v>
      </c>
      <c r="E431" s="48" t="s">
        <v>975</v>
      </c>
      <c r="F431" s="49" t="s">
        <v>801</v>
      </c>
    </row>
    <row r="432" spans="2:7" ht="14.25" customHeight="1" x14ac:dyDescent="0.25">
      <c r="B432" s="48">
        <v>4574</v>
      </c>
      <c r="C432" s="48" t="s">
        <v>937</v>
      </c>
      <c r="D432" s="48" t="s">
        <v>378</v>
      </c>
      <c r="E432" s="48" t="s">
        <v>975</v>
      </c>
      <c r="F432" s="49" t="s">
        <v>806</v>
      </c>
    </row>
    <row r="433" spans="2:6" ht="14.25" customHeight="1" x14ac:dyDescent="0.25">
      <c r="B433" s="48">
        <v>7914</v>
      </c>
      <c r="C433" s="48" t="s">
        <v>937</v>
      </c>
      <c r="D433" s="48" t="s">
        <v>378</v>
      </c>
      <c r="E433" s="48" t="s">
        <v>975</v>
      </c>
      <c r="F433" s="49" t="s">
        <v>807</v>
      </c>
    </row>
    <row r="434" spans="2:6" ht="14.25" customHeight="1" x14ac:dyDescent="0.25">
      <c r="B434" s="48">
        <v>8663</v>
      </c>
      <c r="C434" s="48" t="s">
        <v>937</v>
      </c>
      <c r="D434" s="48" t="s">
        <v>378</v>
      </c>
      <c r="E434" s="48" t="s">
        <v>975</v>
      </c>
      <c r="F434" s="49" t="s">
        <v>385</v>
      </c>
    </row>
    <row r="435" spans="2:6" ht="14.25" customHeight="1" x14ac:dyDescent="0.25">
      <c r="B435" s="48">
        <v>4400</v>
      </c>
      <c r="C435" s="48" t="s">
        <v>937</v>
      </c>
      <c r="D435" s="48" t="s">
        <v>378</v>
      </c>
      <c r="E435" s="48" t="s">
        <v>975</v>
      </c>
      <c r="F435" s="49" t="s">
        <v>808</v>
      </c>
    </row>
    <row r="436" spans="2:6" ht="14.25" customHeight="1" x14ac:dyDescent="0.25">
      <c r="B436" s="48">
        <v>9522</v>
      </c>
      <c r="C436" s="48" t="s">
        <v>937</v>
      </c>
      <c r="D436" s="48" t="s">
        <v>378</v>
      </c>
      <c r="E436" s="48" t="s">
        <v>975</v>
      </c>
      <c r="F436" s="49" t="s">
        <v>152</v>
      </c>
    </row>
    <row r="437" spans="2:6" ht="14.25" customHeight="1" x14ac:dyDescent="0.25">
      <c r="B437" s="48">
        <v>4518</v>
      </c>
      <c r="C437" s="48" t="s">
        <v>937</v>
      </c>
      <c r="D437" s="48" t="s">
        <v>378</v>
      </c>
      <c r="E437" s="48" t="s">
        <v>975</v>
      </c>
      <c r="F437" s="49" t="s">
        <v>811</v>
      </c>
    </row>
    <row r="438" spans="2:6" ht="14.25" customHeight="1" x14ac:dyDescent="0.25">
      <c r="B438" s="48">
        <v>8410</v>
      </c>
      <c r="C438" s="48" t="s">
        <v>937</v>
      </c>
      <c r="D438" s="48" t="s">
        <v>378</v>
      </c>
      <c r="E438" s="48" t="s">
        <v>975</v>
      </c>
      <c r="F438" s="49" t="s">
        <v>386</v>
      </c>
    </row>
    <row r="439" spans="2:6" ht="14.25" customHeight="1" x14ac:dyDescent="0.25">
      <c r="B439" s="48">
        <v>4520</v>
      </c>
      <c r="C439" s="48" t="s">
        <v>937</v>
      </c>
      <c r="D439" s="48" t="s">
        <v>378</v>
      </c>
      <c r="E439" s="48" t="s">
        <v>975</v>
      </c>
      <c r="F439" s="49" t="s">
        <v>813</v>
      </c>
    </row>
    <row r="440" spans="2:6" ht="14.25" customHeight="1" x14ac:dyDescent="0.25">
      <c r="B440" s="48">
        <v>4643</v>
      </c>
      <c r="C440" s="48" t="s">
        <v>937</v>
      </c>
      <c r="D440" s="48" t="s">
        <v>378</v>
      </c>
      <c r="E440" s="48" t="s">
        <v>975</v>
      </c>
      <c r="F440" s="49" t="s">
        <v>387</v>
      </c>
    </row>
    <row r="441" spans="2:6" ht="14.25" customHeight="1" x14ac:dyDescent="0.25">
      <c r="B441" s="48">
        <v>4732</v>
      </c>
      <c r="C441" s="48" t="s">
        <v>937</v>
      </c>
      <c r="D441" s="48" t="s">
        <v>378</v>
      </c>
      <c r="E441" s="48" t="s">
        <v>975</v>
      </c>
      <c r="F441" s="49" t="s">
        <v>814</v>
      </c>
    </row>
    <row r="442" spans="2:6" ht="14.25" customHeight="1" x14ac:dyDescent="0.25">
      <c r="B442" s="48">
        <v>8664</v>
      </c>
      <c r="C442" s="48" t="s">
        <v>937</v>
      </c>
      <c r="D442" s="48" t="s">
        <v>378</v>
      </c>
      <c r="E442" s="48" t="s">
        <v>975</v>
      </c>
      <c r="F442" s="49" t="s">
        <v>388</v>
      </c>
    </row>
    <row r="443" spans="2:6" ht="14.25" customHeight="1" x14ac:dyDescent="0.25">
      <c r="B443" s="48">
        <v>8898</v>
      </c>
      <c r="C443" s="48" t="s">
        <v>937</v>
      </c>
      <c r="D443" s="48" t="s">
        <v>378</v>
      </c>
      <c r="E443" s="48" t="s">
        <v>975</v>
      </c>
      <c r="F443" s="49" t="s">
        <v>389</v>
      </c>
    </row>
    <row r="444" spans="2:6" ht="14.25" customHeight="1" x14ac:dyDescent="0.25">
      <c r="B444" s="48">
        <v>4965</v>
      </c>
      <c r="C444" s="48" t="s">
        <v>937</v>
      </c>
      <c r="D444" s="48" t="s">
        <v>378</v>
      </c>
      <c r="E444" s="48" t="s">
        <v>975</v>
      </c>
      <c r="F444" s="49" t="s">
        <v>816</v>
      </c>
    </row>
    <row r="445" spans="2:6" ht="14.25" customHeight="1" x14ac:dyDescent="0.25">
      <c r="B445" s="48">
        <v>4966</v>
      </c>
      <c r="C445" s="48" t="s">
        <v>937</v>
      </c>
      <c r="D445" s="48" t="s">
        <v>378</v>
      </c>
      <c r="E445" s="48" t="s">
        <v>975</v>
      </c>
      <c r="F445" s="49" t="s">
        <v>817</v>
      </c>
    </row>
    <row r="446" spans="2:6" ht="14.25" customHeight="1" x14ac:dyDescent="0.25">
      <c r="B446" s="48">
        <v>7356</v>
      </c>
      <c r="C446" s="48" t="s">
        <v>937</v>
      </c>
      <c r="D446" s="48" t="s">
        <v>378</v>
      </c>
      <c r="E446" s="48" t="s">
        <v>975</v>
      </c>
      <c r="F446" s="49" t="s">
        <v>976</v>
      </c>
    </row>
    <row r="447" spans="2:6" ht="14.25" customHeight="1" x14ac:dyDescent="0.25">
      <c r="B447" s="48">
        <v>4407</v>
      </c>
      <c r="C447" s="48" t="s">
        <v>937</v>
      </c>
      <c r="D447" s="48" t="s">
        <v>378</v>
      </c>
      <c r="E447" s="48" t="s">
        <v>975</v>
      </c>
      <c r="F447" s="49" t="s">
        <v>819</v>
      </c>
    </row>
    <row r="448" spans="2:6" ht="14.25" customHeight="1" x14ac:dyDescent="0.25">
      <c r="B448" s="48">
        <v>8660</v>
      </c>
      <c r="C448" s="48" t="s">
        <v>937</v>
      </c>
      <c r="D448" s="48" t="s">
        <v>378</v>
      </c>
      <c r="E448" s="48" t="s">
        <v>975</v>
      </c>
      <c r="F448" s="49" t="s">
        <v>820</v>
      </c>
    </row>
    <row r="449" spans="2:6" ht="14.25" customHeight="1" x14ac:dyDescent="0.25">
      <c r="B449" s="48">
        <v>8665</v>
      </c>
      <c r="C449" s="48" t="s">
        <v>937</v>
      </c>
      <c r="D449" s="48" t="s">
        <v>378</v>
      </c>
      <c r="E449" s="48" t="s">
        <v>975</v>
      </c>
      <c r="F449" s="49" t="s">
        <v>390</v>
      </c>
    </row>
    <row r="450" spans="2:6" ht="14.25" customHeight="1" x14ac:dyDescent="0.25">
      <c r="B450" s="48">
        <v>9821</v>
      </c>
      <c r="C450" s="48" t="s">
        <v>937</v>
      </c>
      <c r="D450" s="48" t="s">
        <v>378</v>
      </c>
      <c r="E450" s="48" t="s">
        <v>975</v>
      </c>
      <c r="F450" s="49" t="s">
        <v>821</v>
      </c>
    </row>
    <row r="451" spans="2:6" ht="14.25" customHeight="1" x14ac:dyDescent="0.25">
      <c r="B451" s="48">
        <v>4415</v>
      </c>
      <c r="C451" s="48" t="s">
        <v>937</v>
      </c>
      <c r="D451" s="48" t="s">
        <v>378</v>
      </c>
      <c r="E451" s="48" t="s">
        <v>975</v>
      </c>
      <c r="F451" s="49" t="s">
        <v>391</v>
      </c>
    </row>
    <row r="452" spans="2:6" ht="14.25" customHeight="1" x14ac:dyDescent="0.25">
      <c r="B452" s="48">
        <v>4443</v>
      </c>
      <c r="C452" s="48" t="s">
        <v>937</v>
      </c>
      <c r="D452" s="48" t="s">
        <v>378</v>
      </c>
      <c r="E452" s="48" t="s">
        <v>975</v>
      </c>
      <c r="F452" s="49" t="s">
        <v>392</v>
      </c>
    </row>
    <row r="453" spans="2:6" ht="14.25" customHeight="1" x14ac:dyDescent="0.25">
      <c r="B453" s="48">
        <v>6930</v>
      </c>
      <c r="C453" s="48" t="s">
        <v>937</v>
      </c>
      <c r="D453" s="48" t="s">
        <v>378</v>
      </c>
      <c r="E453" s="48" t="s">
        <v>975</v>
      </c>
      <c r="F453" s="49" t="s">
        <v>827</v>
      </c>
    </row>
    <row r="454" spans="2:6" ht="14.25" customHeight="1" x14ac:dyDescent="0.25">
      <c r="B454" s="48">
        <v>4529</v>
      </c>
      <c r="C454" s="48" t="s">
        <v>937</v>
      </c>
      <c r="D454" s="48" t="s">
        <v>378</v>
      </c>
      <c r="E454" s="48" t="s">
        <v>975</v>
      </c>
      <c r="F454" s="49" t="s">
        <v>393</v>
      </c>
    </row>
    <row r="455" spans="2:6" ht="14.25" customHeight="1" x14ac:dyDescent="0.25">
      <c r="B455" s="48">
        <v>7471</v>
      </c>
      <c r="C455" s="48" t="s">
        <v>937</v>
      </c>
      <c r="D455" s="48" t="s">
        <v>378</v>
      </c>
      <c r="E455" s="48" t="s">
        <v>975</v>
      </c>
      <c r="F455" s="49" t="s">
        <v>830</v>
      </c>
    </row>
    <row r="456" spans="2:6" ht="14.25" customHeight="1" x14ac:dyDescent="0.25">
      <c r="B456" s="48">
        <v>4531</v>
      </c>
      <c r="C456" s="48" t="s">
        <v>937</v>
      </c>
      <c r="D456" s="48" t="s">
        <v>378</v>
      </c>
      <c r="E456" s="48" t="s">
        <v>975</v>
      </c>
      <c r="F456" s="49" t="s">
        <v>831</v>
      </c>
    </row>
    <row r="457" spans="2:6" ht="14.25" customHeight="1" x14ac:dyDescent="0.25">
      <c r="B457" s="48">
        <v>8078</v>
      </c>
      <c r="C457" s="48" t="s">
        <v>938</v>
      </c>
      <c r="D457" s="48" t="s">
        <v>394</v>
      </c>
      <c r="E457" s="48" t="s">
        <v>977</v>
      </c>
      <c r="F457" s="49" t="s">
        <v>395</v>
      </c>
    </row>
    <row r="458" spans="2:6" ht="14.25" customHeight="1" x14ac:dyDescent="0.25">
      <c r="B458" s="48">
        <v>8079</v>
      </c>
      <c r="C458" s="48" t="s">
        <v>938</v>
      </c>
      <c r="D458" s="48" t="s">
        <v>394</v>
      </c>
      <c r="E458" s="48" t="s">
        <v>977</v>
      </c>
      <c r="F458" s="49" t="s">
        <v>396</v>
      </c>
    </row>
    <row r="459" spans="2:6" ht="14.25" customHeight="1" x14ac:dyDescent="0.25">
      <c r="B459" s="48">
        <v>8346</v>
      </c>
      <c r="C459" s="48" t="s">
        <v>938</v>
      </c>
      <c r="D459" s="48" t="s">
        <v>394</v>
      </c>
      <c r="E459" s="48" t="s">
        <v>977</v>
      </c>
      <c r="F459" s="49" t="s">
        <v>397</v>
      </c>
    </row>
    <row r="460" spans="2:6" ht="14.25" customHeight="1" x14ac:dyDescent="0.25">
      <c r="B460" s="48">
        <v>4859</v>
      </c>
      <c r="C460" s="48" t="s">
        <v>938</v>
      </c>
      <c r="D460" s="48" t="s">
        <v>394</v>
      </c>
      <c r="E460" s="48" t="s">
        <v>977</v>
      </c>
      <c r="F460" s="49" t="s">
        <v>398</v>
      </c>
    </row>
    <row r="461" spans="2:6" ht="14.25" customHeight="1" x14ac:dyDescent="0.25">
      <c r="B461" s="48">
        <v>4907</v>
      </c>
      <c r="C461" s="48" t="s">
        <v>938</v>
      </c>
      <c r="D461" s="48" t="s">
        <v>394</v>
      </c>
      <c r="E461" s="48" t="s">
        <v>977</v>
      </c>
      <c r="F461" s="49" t="s">
        <v>400</v>
      </c>
    </row>
    <row r="462" spans="2:6" ht="14.25" customHeight="1" x14ac:dyDescent="0.25">
      <c r="B462" s="48">
        <v>4909</v>
      </c>
      <c r="C462" s="48" t="s">
        <v>938</v>
      </c>
      <c r="D462" s="48" t="s">
        <v>394</v>
      </c>
      <c r="E462" s="48" t="s">
        <v>977</v>
      </c>
      <c r="F462" s="49" t="s">
        <v>401</v>
      </c>
    </row>
    <row r="463" spans="2:6" ht="14.25" customHeight="1" x14ac:dyDescent="0.25">
      <c r="B463" s="48">
        <v>4950</v>
      </c>
      <c r="C463" s="48" t="s">
        <v>938</v>
      </c>
      <c r="D463" s="48" t="s">
        <v>394</v>
      </c>
      <c r="E463" s="48" t="s">
        <v>977</v>
      </c>
      <c r="F463" s="49" t="s">
        <v>402</v>
      </c>
    </row>
    <row r="464" spans="2:6" ht="14.25" customHeight="1" x14ac:dyDescent="0.25">
      <c r="B464" s="48">
        <v>6743</v>
      </c>
      <c r="C464" s="48" t="s">
        <v>938</v>
      </c>
      <c r="D464" s="48" t="s">
        <v>394</v>
      </c>
      <c r="E464" s="48" t="s">
        <v>977</v>
      </c>
      <c r="F464" s="49" t="s">
        <v>403</v>
      </c>
    </row>
    <row r="465" spans="2:6" ht="14.25" customHeight="1" x14ac:dyDescent="0.25">
      <c r="B465" s="48">
        <v>4913</v>
      </c>
      <c r="C465" s="48" t="s">
        <v>938</v>
      </c>
      <c r="D465" s="48" t="s">
        <v>394</v>
      </c>
      <c r="E465" s="48" t="s">
        <v>977</v>
      </c>
      <c r="F465" s="49" t="s">
        <v>404</v>
      </c>
    </row>
    <row r="466" spans="2:6" ht="14.25" customHeight="1" x14ac:dyDescent="0.25">
      <c r="B466" s="48">
        <v>4952</v>
      </c>
      <c r="C466" s="48" t="s">
        <v>938</v>
      </c>
      <c r="D466" s="48" t="s">
        <v>394</v>
      </c>
      <c r="E466" s="48" t="s">
        <v>977</v>
      </c>
      <c r="F466" s="49" t="s">
        <v>688</v>
      </c>
    </row>
    <row r="467" spans="2:6" ht="14.25" customHeight="1" x14ac:dyDescent="0.25">
      <c r="B467" s="48">
        <v>6489</v>
      </c>
      <c r="C467" s="48" t="s">
        <v>938</v>
      </c>
      <c r="D467" s="48" t="s">
        <v>394</v>
      </c>
      <c r="E467" s="48" t="s">
        <v>977</v>
      </c>
      <c r="F467" s="49" t="s">
        <v>57</v>
      </c>
    </row>
    <row r="468" spans="2:6" ht="14.25" customHeight="1" x14ac:dyDescent="0.25">
      <c r="B468" s="48">
        <v>4916</v>
      </c>
      <c r="C468" s="48" t="s">
        <v>938</v>
      </c>
      <c r="D468" s="48" t="s">
        <v>394</v>
      </c>
      <c r="E468" s="48" t="s">
        <v>977</v>
      </c>
      <c r="F468" s="49" t="s">
        <v>405</v>
      </c>
    </row>
    <row r="469" spans="2:6" ht="14.25" customHeight="1" x14ac:dyDescent="0.25">
      <c r="B469" s="48">
        <v>7810</v>
      </c>
      <c r="C469" s="48" t="s">
        <v>938</v>
      </c>
      <c r="D469" s="48" t="s">
        <v>394</v>
      </c>
      <c r="E469" s="48" t="s">
        <v>977</v>
      </c>
      <c r="F469" s="49" t="s">
        <v>406</v>
      </c>
    </row>
    <row r="470" spans="2:6" ht="14.25" customHeight="1" x14ac:dyDescent="0.25">
      <c r="B470" s="48">
        <v>8149</v>
      </c>
      <c r="C470" s="48" t="s">
        <v>938</v>
      </c>
      <c r="D470" s="48" t="s">
        <v>394</v>
      </c>
      <c r="E470" s="48" t="s">
        <v>977</v>
      </c>
      <c r="F470" s="49" t="s">
        <v>407</v>
      </c>
    </row>
    <row r="471" spans="2:6" ht="14.25" customHeight="1" x14ac:dyDescent="0.25">
      <c r="B471" s="48">
        <v>4516</v>
      </c>
      <c r="C471" s="48" t="s">
        <v>938</v>
      </c>
      <c r="D471" s="48" t="s">
        <v>394</v>
      </c>
      <c r="E471" s="48" t="s">
        <v>977</v>
      </c>
      <c r="F471" s="49" t="s">
        <v>908</v>
      </c>
    </row>
    <row r="472" spans="2:6" ht="14.25" customHeight="1" x14ac:dyDescent="0.25">
      <c r="B472" s="48">
        <v>8472</v>
      </c>
      <c r="C472" s="48" t="s">
        <v>938</v>
      </c>
      <c r="D472" s="48" t="s">
        <v>394</v>
      </c>
      <c r="E472" s="48" t="s">
        <v>977</v>
      </c>
      <c r="F472" s="49" t="s">
        <v>408</v>
      </c>
    </row>
    <row r="473" spans="2:6" ht="14.25" customHeight="1" x14ac:dyDescent="0.25">
      <c r="B473" s="48">
        <v>7704</v>
      </c>
      <c r="C473" s="48" t="s">
        <v>938</v>
      </c>
      <c r="D473" s="48" t="s">
        <v>394</v>
      </c>
      <c r="E473" s="48" t="s">
        <v>977</v>
      </c>
      <c r="F473" s="49" t="s">
        <v>409</v>
      </c>
    </row>
    <row r="474" spans="2:6" ht="14.25" customHeight="1" x14ac:dyDescent="0.25">
      <c r="B474" s="48">
        <v>4920</v>
      </c>
      <c r="C474" s="48" t="s">
        <v>938</v>
      </c>
      <c r="D474" s="48" t="s">
        <v>394</v>
      </c>
      <c r="E474" s="48" t="s">
        <v>977</v>
      </c>
      <c r="F474" s="49" t="s">
        <v>410</v>
      </c>
    </row>
    <row r="475" spans="2:6" ht="14.25" customHeight="1" x14ac:dyDescent="0.25">
      <c r="B475" s="48">
        <v>8026</v>
      </c>
      <c r="C475" s="48" t="s">
        <v>938</v>
      </c>
      <c r="D475" s="48" t="s">
        <v>394</v>
      </c>
      <c r="E475" s="48" t="s">
        <v>977</v>
      </c>
      <c r="F475" s="49" t="s">
        <v>1007</v>
      </c>
    </row>
    <row r="476" spans="2:6" ht="14.25" customHeight="1" x14ac:dyDescent="0.25">
      <c r="B476" s="48">
        <v>7964</v>
      </c>
      <c r="C476" s="48" t="s">
        <v>938</v>
      </c>
      <c r="D476" s="48" t="s">
        <v>394</v>
      </c>
      <c r="E476" s="48" t="s">
        <v>977</v>
      </c>
      <c r="F476" s="49" t="s">
        <v>411</v>
      </c>
    </row>
    <row r="477" spans="2:6" ht="14.25" customHeight="1" x14ac:dyDescent="0.25">
      <c r="B477" s="48">
        <v>5732</v>
      </c>
      <c r="C477" s="48" t="s">
        <v>938</v>
      </c>
      <c r="D477" s="48" t="s">
        <v>394</v>
      </c>
      <c r="E477" s="48" t="s">
        <v>977</v>
      </c>
      <c r="F477" s="49" t="s">
        <v>412</v>
      </c>
    </row>
    <row r="478" spans="2:6" ht="14.25" customHeight="1" x14ac:dyDescent="0.25">
      <c r="B478" s="48">
        <v>6538</v>
      </c>
      <c r="C478" s="48" t="s">
        <v>938</v>
      </c>
      <c r="D478" s="48" t="s">
        <v>394</v>
      </c>
      <c r="E478" s="48" t="s">
        <v>977</v>
      </c>
      <c r="F478" s="49" t="s">
        <v>1008</v>
      </c>
    </row>
    <row r="479" spans="2:6" ht="14.25" customHeight="1" x14ac:dyDescent="0.25">
      <c r="B479" s="48">
        <v>4922</v>
      </c>
      <c r="C479" s="48" t="s">
        <v>938</v>
      </c>
      <c r="D479" s="48" t="s">
        <v>394</v>
      </c>
      <c r="E479" s="48" t="s">
        <v>977</v>
      </c>
      <c r="F479" s="49" t="s">
        <v>413</v>
      </c>
    </row>
    <row r="480" spans="2:6" ht="14.25" customHeight="1" x14ac:dyDescent="0.25">
      <c r="B480" s="48">
        <v>1067</v>
      </c>
      <c r="C480" s="48" t="s">
        <v>938</v>
      </c>
      <c r="D480" s="48" t="s">
        <v>394</v>
      </c>
      <c r="E480" s="48" t="s">
        <v>977</v>
      </c>
      <c r="F480" s="49" t="s">
        <v>414</v>
      </c>
    </row>
    <row r="481" spans="2:7" ht="14.25" customHeight="1" x14ac:dyDescent="0.25">
      <c r="B481" s="48">
        <v>7972</v>
      </c>
      <c r="C481" s="48" t="s">
        <v>938</v>
      </c>
      <c r="D481" s="48" t="s">
        <v>394</v>
      </c>
      <c r="E481" s="48" t="s">
        <v>977</v>
      </c>
      <c r="F481" s="49" t="s">
        <v>415</v>
      </c>
    </row>
    <row r="482" spans="2:7" ht="14.25" customHeight="1" x14ac:dyDescent="0.25">
      <c r="B482" s="48">
        <v>8414</v>
      </c>
      <c r="C482" s="48" t="s">
        <v>938</v>
      </c>
      <c r="D482" s="48" t="s">
        <v>394</v>
      </c>
      <c r="E482" s="48" t="s">
        <v>977</v>
      </c>
      <c r="F482" s="49" t="s">
        <v>416</v>
      </c>
    </row>
    <row r="483" spans="2:7" ht="14.25" customHeight="1" x14ac:dyDescent="0.25">
      <c r="B483" s="48">
        <v>6564</v>
      </c>
      <c r="C483" s="48" t="s">
        <v>938</v>
      </c>
      <c r="D483" s="48" t="s">
        <v>394</v>
      </c>
      <c r="E483" s="48" t="s">
        <v>977</v>
      </c>
      <c r="F483" s="49" t="s">
        <v>417</v>
      </c>
    </row>
    <row r="484" spans="2:7" ht="14.25" customHeight="1" x14ac:dyDescent="0.25">
      <c r="B484" s="48">
        <v>8332</v>
      </c>
      <c r="C484" s="48" t="s">
        <v>938</v>
      </c>
      <c r="D484" s="48" t="s">
        <v>394</v>
      </c>
      <c r="E484" s="48" t="s">
        <v>977</v>
      </c>
      <c r="F484" s="49" t="s">
        <v>418</v>
      </c>
    </row>
    <row r="485" spans="2:7" ht="14.25" customHeight="1" x14ac:dyDescent="0.25">
      <c r="B485" s="48">
        <v>8903</v>
      </c>
      <c r="C485" s="48" t="s">
        <v>938</v>
      </c>
      <c r="D485" s="48" t="s">
        <v>394</v>
      </c>
      <c r="E485" s="48" t="s">
        <v>977</v>
      </c>
      <c r="F485" s="49" t="s">
        <v>419</v>
      </c>
    </row>
    <row r="486" spans="2:7" ht="14.25" customHeight="1" x14ac:dyDescent="0.25">
      <c r="B486" s="48">
        <v>4963</v>
      </c>
      <c r="C486" s="48" t="s">
        <v>938</v>
      </c>
      <c r="D486" s="48" t="s">
        <v>394</v>
      </c>
      <c r="E486" s="48" t="s">
        <v>977</v>
      </c>
      <c r="F486" s="49" t="s">
        <v>1079</v>
      </c>
      <c r="G486" s="48" t="s">
        <v>912</v>
      </c>
    </row>
    <row r="487" spans="2:7" ht="14.25" customHeight="1" x14ac:dyDescent="0.25">
      <c r="B487" s="48">
        <v>7526</v>
      </c>
      <c r="C487" s="48" t="s">
        <v>938</v>
      </c>
      <c r="D487" s="48" t="s">
        <v>394</v>
      </c>
      <c r="E487" s="48" t="s">
        <v>977</v>
      </c>
      <c r="F487" s="49" t="s">
        <v>915</v>
      </c>
    </row>
    <row r="488" spans="2:7" ht="14.25" customHeight="1" x14ac:dyDescent="0.25">
      <c r="B488" s="48">
        <v>7338</v>
      </c>
      <c r="C488" s="48" t="s">
        <v>938</v>
      </c>
      <c r="D488" s="48" t="s">
        <v>394</v>
      </c>
      <c r="E488" s="48" t="s">
        <v>977</v>
      </c>
      <c r="F488" s="49" t="s">
        <v>1080</v>
      </c>
    </row>
    <row r="489" spans="2:7" ht="14.25" customHeight="1" x14ac:dyDescent="0.25">
      <c r="B489" s="48">
        <v>8080</v>
      </c>
      <c r="C489" s="48" t="s">
        <v>938</v>
      </c>
      <c r="D489" s="48" t="s">
        <v>394</v>
      </c>
      <c r="E489" s="48" t="s">
        <v>977</v>
      </c>
      <c r="F489" s="49" t="s">
        <v>420</v>
      </c>
    </row>
    <row r="490" spans="2:7" ht="14.25" customHeight="1" x14ac:dyDescent="0.25">
      <c r="B490" s="48">
        <v>8904</v>
      </c>
      <c r="C490" s="48" t="s">
        <v>938</v>
      </c>
      <c r="D490" s="48" t="s">
        <v>394</v>
      </c>
      <c r="E490" s="48" t="s">
        <v>977</v>
      </c>
      <c r="F490" s="49" t="s">
        <v>421</v>
      </c>
    </row>
    <row r="491" spans="2:7" ht="14.25" customHeight="1" x14ac:dyDescent="0.25">
      <c r="B491" s="48">
        <v>4926</v>
      </c>
      <c r="C491" s="48" t="s">
        <v>938</v>
      </c>
      <c r="D491" s="48" t="s">
        <v>394</v>
      </c>
      <c r="E491" s="48" t="s">
        <v>977</v>
      </c>
      <c r="F491" s="49" t="s">
        <v>422</v>
      </c>
    </row>
    <row r="492" spans="2:7" ht="14.25" customHeight="1" x14ac:dyDescent="0.25">
      <c r="B492" s="48">
        <v>9963</v>
      </c>
      <c r="C492" s="48" t="s">
        <v>938</v>
      </c>
      <c r="D492" s="48" t="s">
        <v>394</v>
      </c>
      <c r="E492" s="48" t="s">
        <v>977</v>
      </c>
      <c r="F492" s="49" t="s">
        <v>423</v>
      </c>
    </row>
    <row r="493" spans="2:7" ht="14.25" customHeight="1" x14ac:dyDescent="0.25">
      <c r="B493" s="48">
        <v>8081</v>
      </c>
      <c r="C493" s="48" t="s">
        <v>938</v>
      </c>
      <c r="D493" s="48" t="s">
        <v>394</v>
      </c>
      <c r="E493" s="48" t="s">
        <v>977</v>
      </c>
      <c r="F493" s="49" t="s">
        <v>424</v>
      </c>
    </row>
    <row r="494" spans="2:7" ht="14.25" customHeight="1" x14ac:dyDescent="0.25">
      <c r="B494" s="48">
        <v>7127</v>
      </c>
      <c r="C494" s="48" t="s">
        <v>938</v>
      </c>
      <c r="D494" s="48" t="s">
        <v>394</v>
      </c>
      <c r="E494" s="48" t="s">
        <v>977</v>
      </c>
      <c r="F494" s="49" t="s">
        <v>893</v>
      </c>
    </row>
    <row r="495" spans="2:7" ht="14.25" customHeight="1" x14ac:dyDescent="0.25">
      <c r="B495" s="48">
        <v>8902</v>
      </c>
      <c r="C495" s="48" t="s">
        <v>938</v>
      </c>
      <c r="D495" s="48" t="s">
        <v>394</v>
      </c>
      <c r="E495" s="48" t="s">
        <v>977</v>
      </c>
      <c r="F495" s="49" t="s">
        <v>425</v>
      </c>
    </row>
    <row r="496" spans="2:7" ht="14.25" customHeight="1" x14ac:dyDescent="0.25">
      <c r="B496" s="48">
        <v>1072</v>
      </c>
      <c r="C496" s="48" t="s">
        <v>938</v>
      </c>
      <c r="D496" s="48" t="s">
        <v>394</v>
      </c>
      <c r="E496" s="48" t="s">
        <v>977</v>
      </c>
      <c r="F496" s="49" t="s">
        <v>426</v>
      </c>
    </row>
    <row r="497" spans="2:6" ht="14.25" customHeight="1" x14ac:dyDescent="0.25">
      <c r="B497" s="48">
        <v>9083</v>
      </c>
      <c r="C497" s="48" t="s">
        <v>938</v>
      </c>
      <c r="D497" s="48" t="s">
        <v>394</v>
      </c>
      <c r="E497" s="48" t="s">
        <v>977</v>
      </c>
      <c r="F497" s="49" t="s">
        <v>427</v>
      </c>
    </row>
    <row r="498" spans="2:6" ht="14.25" customHeight="1" x14ac:dyDescent="0.25">
      <c r="B498" s="48">
        <v>7923</v>
      </c>
      <c r="C498" s="48" t="s">
        <v>938</v>
      </c>
      <c r="D498" s="48" t="s">
        <v>394</v>
      </c>
      <c r="E498" s="48" t="s">
        <v>977</v>
      </c>
      <c r="F498" s="49" t="s">
        <v>428</v>
      </c>
    </row>
    <row r="499" spans="2:6" ht="14.25" customHeight="1" x14ac:dyDescent="0.25">
      <c r="B499" s="48">
        <v>8717</v>
      </c>
      <c r="C499" s="48" t="s">
        <v>938</v>
      </c>
      <c r="D499" s="48" t="s">
        <v>394</v>
      </c>
      <c r="E499" s="48" t="s">
        <v>977</v>
      </c>
      <c r="F499" s="49" t="s">
        <v>429</v>
      </c>
    </row>
    <row r="500" spans="2:6" ht="14.25" customHeight="1" x14ac:dyDescent="0.25">
      <c r="B500" s="48" t="s">
        <v>99</v>
      </c>
      <c r="C500" s="48" t="s">
        <v>938</v>
      </c>
      <c r="D500" s="48" t="s">
        <v>394</v>
      </c>
      <c r="E500" s="48" t="s">
        <v>977</v>
      </c>
      <c r="F500" s="49" t="s">
        <v>100</v>
      </c>
    </row>
    <row r="501" spans="2:6" ht="14.25" customHeight="1" x14ac:dyDescent="0.25">
      <c r="B501" s="48">
        <v>9084</v>
      </c>
      <c r="C501" s="48" t="s">
        <v>938</v>
      </c>
      <c r="D501" s="48" t="s">
        <v>394</v>
      </c>
      <c r="E501" s="48" t="s">
        <v>977</v>
      </c>
      <c r="F501" s="49" t="s">
        <v>430</v>
      </c>
    </row>
    <row r="502" spans="2:6" ht="14.25" customHeight="1" x14ac:dyDescent="0.25">
      <c r="B502" s="48">
        <v>9158</v>
      </c>
      <c r="C502" s="48" t="s">
        <v>938</v>
      </c>
      <c r="D502" s="48" t="s">
        <v>394</v>
      </c>
      <c r="E502" s="48" t="s">
        <v>977</v>
      </c>
      <c r="F502" s="49" t="s">
        <v>431</v>
      </c>
    </row>
    <row r="503" spans="2:6" ht="14.25" customHeight="1" x14ac:dyDescent="0.25">
      <c r="B503" s="48">
        <v>4931</v>
      </c>
      <c r="C503" s="48" t="s">
        <v>938</v>
      </c>
      <c r="D503" s="48" t="s">
        <v>394</v>
      </c>
      <c r="E503" s="48" t="s">
        <v>977</v>
      </c>
      <c r="F503" s="49" t="s">
        <v>708</v>
      </c>
    </row>
    <row r="504" spans="2:6" ht="14.25" customHeight="1" x14ac:dyDescent="0.25">
      <c r="B504" s="48">
        <v>8681</v>
      </c>
      <c r="C504" s="48" t="s">
        <v>938</v>
      </c>
      <c r="D504" s="48" t="s">
        <v>394</v>
      </c>
      <c r="E504" s="48" t="s">
        <v>977</v>
      </c>
      <c r="F504" s="49" t="s">
        <v>432</v>
      </c>
    </row>
    <row r="505" spans="2:6" ht="14.25" customHeight="1" x14ac:dyDescent="0.25">
      <c r="B505" s="48">
        <v>8674</v>
      </c>
      <c r="C505" s="48" t="s">
        <v>938</v>
      </c>
      <c r="D505" s="48" t="s">
        <v>394</v>
      </c>
      <c r="E505" s="48" t="s">
        <v>977</v>
      </c>
      <c r="F505" s="49" t="s">
        <v>66</v>
      </c>
    </row>
    <row r="506" spans="2:6" ht="14.25" customHeight="1" x14ac:dyDescent="0.25">
      <c r="B506" s="48">
        <v>7940</v>
      </c>
      <c r="C506" s="48" t="s">
        <v>938</v>
      </c>
      <c r="D506" s="48" t="s">
        <v>394</v>
      </c>
      <c r="E506" s="48" t="s">
        <v>977</v>
      </c>
      <c r="F506" s="49" t="s">
        <v>433</v>
      </c>
    </row>
    <row r="507" spans="2:6" ht="14.25" customHeight="1" x14ac:dyDescent="0.25">
      <c r="B507" s="48">
        <v>6151</v>
      </c>
      <c r="C507" s="48" t="s">
        <v>938</v>
      </c>
      <c r="D507" s="48" t="s">
        <v>394</v>
      </c>
      <c r="E507" s="48" t="s">
        <v>977</v>
      </c>
      <c r="F507" s="49" t="s">
        <v>895</v>
      </c>
    </row>
    <row r="508" spans="2:6" ht="14.25" customHeight="1" x14ac:dyDescent="0.25">
      <c r="B508" s="48">
        <v>8468</v>
      </c>
      <c r="C508" s="48" t="s">
        <v>938</v>
      </c>
      <c r="D508" s="48" t="s">
        <v>394</v>
      </c>
      <c r="E508" s="48" t="s">
        <v>977</v>
      </c>
      <c r="F508" s="49" t="s">
        <v>434</v>
      </c>
    </row>
    <row r="509" spans="2:6" ht="14.25" customHeight="1" x14ac:dyDescent="0.25">
      <c r="B509" s="48" t="s">
        <v>435</v>
      </c>
      <c r="C509" s="48" t="s">
        <v>938</v>
      </c>
      <c r="D509" s="48" t="s">
        <v>394</v>
      </c>
      <c r="E509" s="48" t="s">
        <v>977</v>
      </c>
      <c r="F509" s="49" t="s">
        <v>436</v>
      </c>
    </row>
    <row r="510" spans="2:6" ht="14.25" customHeight="1" x14ac:dyDescent="0.25">
      <c r="B510" s="48">
        <v>8289</v>
      </c>
      <c r="C510" s="48" t="s">
        <v>938</v>
      </c>
      <c r="D510" s="48" t="s">
        <v>394</v>
      </c>
      <c r="E510" s="48" t="s">
        <v>977</v>
      </c>
      <c r="F510" s="49" t="s">
        <v>437</v>
      </c>
    </row>
    <row r="511" spans="2:6" ht="14.25" customHeight="1" x14ac:dyDescent="0.25">
      <c r="B511" s="48">
        <v>4975</v>
      </c>
      <c r="C511" s="48" t="s">
        <v>938</v>
      </c>
      <c r="D511" s="48" t="s">
        <v>394</v>
      </c>
      <c r="E511" s="48" t="s">
        <v>977</v>
      </c>
      <c r="F511" s="49" t="s">
        <v>438</v>
      </c>
    </row>
    <row r="512" spans="2:6" ht="14.25" customHeight="1" x14ac:dyDescent="0.25">
      <c r="B512" s="48">
        <v>9476</v>
      </c>
      <c r="C512" s="48" t="s">
        <v>938</v>
      </c>
      <c r="D512" s="48" t="s">
        <v>394</v>
      </c>
      <c r="E512" s="48" t="s">
        <v>977</v>
      </c>
      <c r="F512" s="49" t="s">
        <v>439</v>
      </c>
    </row>
    <row r="513" spans="2:7" ht="14.25" customHeight="1" x14ac:dyDescent="0.25">
      <c r="B513" s="48">
        <v>7128</v>
      </c>
      <c r="C513" s="48" t="s">
        <v>938</v>
      </c>
      <c r="D513" s="48" t="s">
        <v>394</v>
      </c>
      <c r="E513" s="48" t="s">
        <v>977</v>
      </c>
      <c r="F513" s="49" t="s">
        <v>1028</v>
      </c>
    </row>
    <row r="514" spans="2:7" ht="14.25" customHeight="1" x14ac:dyDescent="0.25">
      <c r="B514" s="48">
        <v>4935</v>
      </c>
      <c r="C514" s="48" t="s">
        <v>938</v>
      </c>
      <c r="D514" s="48" t="s">
        <v>394</v>
      </c>
      <c r="E514" s="48" t="s">
        <v>977</v>
      </c>
      <c r="F514" s="49" t="s">
        <v>440</v>
      </c>
    </row>
    <row r="515" spans="2:7" ht="14.25" customHeight="1" x14ac:dyDescent="0.25">
      <c r="B515" s="48">
        <v>8082</v>
      </c>
      <c r="C515" s="48" t="s">
        <v>938</v>
      </c>
      <c r="D515" s="48" t="s">
        <v>394</v>
      </c>
      <c r="E515" s="48" t="s">
        <v>977</v>
      </c>
      <c r="F515" s="49" t="s">
        <v>441</v>
      </c>
    </row>
    <row r="516" spans="2:7" ht="14.25" customHeight="1" x14ac:dyDescent="0.25">
      <c r="B516" s="48">
        <v>4158</v>
      </c>
      <c r="C516" s="50" t="s">
        <v>939</v>
      </c>
      <c r="D516" s="48" t="s">
        <v>442</v>
      </c>
      <c r="E516" s="48" t="s">
        <v>978</v>
      </c>
      <c r="F516" s="49" t="s">
        <v>443</v>
      </c>
    </row>
    <row r="517" spans="2:7" ht="14.25" customHeight="1" x14ac:dyDescent="0.25">
      <c r="B517" s="48">
        <v>4232</v>
      </c>
      <c r="C517" s="48" t="s">
        <v>939</v>
      </c>
      <c r="D517" s="48" t="s">
        <v>442</v>
      </c>
      <c r="E517" s="48" t="s">
        <v>978</v>
      </c>
      <c r="F517" s="49" t="s">
        <v>444</v>
      </c>
    </row>
    <row r="518" spans="2:7" ht="14.25" customHeight="1" x14ac:dyDescent="0.25">
      <c r="B518" s="48">
        <v>4162</v>
      </c>
      <c r="C518" s="48" t="s">
        <v>939</v>
      </c>
      <c r="D518" s="48" t="s">
        <v>442</v>
      </c>
      <c r="E518" s="48" t="s">
        <v>978</v>
      </c>
      <c r="F518" s="49" t="s">
        <v>445</v>
      </c>
    </row>
    <row r="519" spans="2:7" ht="14.25" customHeight="1" x14ac:dyDescent="0.25">
      <c r="B519" s="48">
        <v>4167</v>
      </c>
      <c r="C519" s="48" t="s">
        <v>939</v>
      </c>
      <c r="D519" s="48" t="s">
        <v>442</v>
      </c>
      <c r="E519" s="48" t="s">
        <v>978</v>
      </c>
      <c r="F519" s="49" t="s">
        <v>446</v>
      </c>
    </row>
    <row r="520" spans="2:7" ht="14.25" customHeight="1" x14ac:dyDescent="0.25">
      <c r="B520" s="48">
        <v>9254</v>
      </c>
      <c r="C520" s="48" t="s">
        <v>939</v>
      </c>
      <c r="D520" s="48" t="s">
        <v>442</v>
      </c>
      <c r="E520" s="48" t="s">
        <v>978</v>
      </c>
      <c r="F520" s="49" t="s">
        <v>447</v>
      </c>
    </row>
    <row r="521" spans="2:7" ht="14.25" customHeight="1" x14ac:dyDescent="0.25">
      <c r="B521" s="50">
        <v>4171</v>
      </c>
      <c r="C521" s="50" t="s">
        <v>939</v>
      </c>
      <c r="D521" s="48" t="s">
        <v>442</v>
      </c>
      <c r="E521" s="48" t="s">
        <v>978</v>
      </c>
      <c r="F521" s="49" t="s">
        <v>448</v>
      </c>
    </row>
    <row r="522" spans="2:7" ht="14.25" customHeight="1" x14ac:dyDescent="0.25">
      <c r="B522" s="48">
        <v>6717</v>
      </c>
      <c r="C522" s="48" t="s">
        <v>939</v>
      </c>
      <c r="D522" s="48" t="s">
        <v>442</v>
      </c>
      <c r="E522" s="48" t="s">
        <v>978</v>
      </c>
      <c r="F522" s="49" t="s">
        <v>1081</v>
      </c>
      <c r="G522" s="48" t="s">
        <v>912</v>
      </c>
    </row>
    <row r="523" spans="2:7" ht="14.25" customHeight="1" x14ac:dyDescent="0.25">
      <c r="B523" s="48">
        <v>9961</v>
      </c>
      <c r="C523" s="48" t="s">
        <v>939</v>
      </c>
      <c r="D523" s="48" t="s">
        <v>442</v>
      </c>
      <c r="E523" s="48" t="s">
        <v>978</v>
      </c>
      <c r="F523" s="49" t="s">
        <v>449</v>
      </c>
    </row>
    <row r="524" spans="2:7" ht="14.25" customHeight="1" x14ac:dyDescent="0.25">
      <c r="B524" s="48">
        <v>6078</v>
      </c>
      <c r="C524" s="48" t="s">
        <v>939</v>
      </c>
      <c r="D524" s="48" t="s">
        <v>442</v>
      </c>
      <c r="E524" s="48" t="s">
        <v>978</v>
      </c>
      <c r="F524" s="49" t="s">
        <v>450</v>
      </c>
    </row>
    <row r="525" spans="2:7" ht="14.25" customHeight="1" x14ac:dyDescent="0.25">
      <c r="B525" s="48">
        <v>9255</v>
      </c>
      <c r="C525" s="48" t="s">
        <v>939</v>
      </c>
      <c r="D525" s="48" t="s">
        <v>442</v>
      </c>
      <c r="E525" s="48" t="s">
        <v>978</v>
      </c>
      <c r="F525" s="49" t="s">
        <v>451</v>
      </c>
    </row>
    <row r="526" spans="2:7" ht="14.25" customHeight="1" x14ac:dyDescent="0.25">
      <c r="B526" s="48">
        <v>6090</v>
      </c>
      <c r="C526" s="48" t="s">
        <v>933</v>
      </c>
      <c r="D526" s="48" t="s">
        <v>452</v>
      </c>
      <c r="E526" s="48" t="s">
        <v>979</v>
      </c>
      <c r="F526" s="49" t="s">
        <v>453</v>
      </c>
    </row>
    <row r="527" spans="2:7" ht="14.25" customHeight="1" x14ac:dyDescent="0.25">
      <c r="B527" s="48">
        <v>4451</v>
      </c>
      <c r="C527" s="48" t="s">
        <v>940</v>
      </c>
      <c r="D527" s="48" t="s">
        <v>452</v>
      </c>
      <c r="E527" s="48" t="s">
        <v>979</v>
      </c>
      <c r="F527" s="49" t="s">
        <v>454</v>
      </c>
    </row>
    <row r="528" spans="2:7" ht="14.25" customHeight="1" x14ac:dyDescent="0.25">
      <c r="B528" s="48">
        <v>7112</v>
      </c>
      <c r="C528" s="48" t="s">
        <v>940</v>
      </c>
      <c r="D528" s="48" t="s">
        <v>452</v>
      </c>
      <c r="E528" s="48" t="s">
        <v>979</v>
      </c>
      <c r="F528" s="49" t="s">
        <v>1029</v>
      </c>
    </row>
    <row r="529" spans="2:6" ht="14.25" customHeight="1" x14ac:dyDescent="0.25">
      <c r="B529" s="48">
        <v>9964</v>
      </c>
      <c r="C529" s="48" t="s">
        <v>940</v>
      </c>
      <c r="D529" s="48" t="s">
        <v>452</v>
      </c>
      <c r="E529" s="48" t="s">
        <v>979</v>
      </c>
      <c r="F529" s="49" t="s">
        <v>455</v>
      </c>
    </row>
    <row r="530" spans="2:6" ht="14.25" customHeight="1" x14ac:dyDescent="0.25">
      <c r="B530" s="48">
        <v>9265</v>
      </c>
      <c r="C530" s="48" t="s">
        <v>940</v>
      </c>
      <c r="D530" s="48" t="s">
        <v>452</v>
      </c>
      <c r="E530" s="48" t="s">
        <v>979</v>
      </c>
      <c r="F530" s="49" t="s">
        <v>456</v>
      </c>
    </row>
    <row r="531" spans="2:6" ht="14.25" customHeight="1" x14ac:dyDescent="0.25">
      <c r="B531" s="48" t="s">
        <v>457</v>
      </c>
      <c r="C531" s="48" t="s">
        <v>940</v>
      </c>
      <c r="D531" s="48" t="s">
        <v>452</v>
      </c>
      <c r="E531" s="48" t="s">
        <v>979</v>
      </c>
      <c r="F531" s="49" t="s">
        <v>458</v>
      </c>
    </row>
    <row r="532" spans="2:6" ht="14.25" customHeight="1" x14ac:dyDescent="0.25">
      <c r="B532" s="48">
        <v>8530</v>
      </c>
      <c r="C532" s="48" t="s">
        <v>940</v>
      </c>
      <c r="D532" s="48" t="s">
        <v>452</v>
      </c>
      <c r="E532" s="48" t="s">
        <v>979</v>
      </c>
      <c r="F532" s="49" t="s">
        <v>459</v>
      </c>
    </row>
    <row r="533" spans="2:6" ht="14.25" customHeight="1" x14ac:dyDescent="0.25">
      <c r="B533" s="48">
        <v>4634</v>
      </c>
      <c r="C533" s="48" t="s">
        <v>940</v>
      </c>
      <c r="D533" s="48" t="s">
        <v>452</v>
      </c>
      <c r="E533" s="48" t="s">
        <v>979</v>
      </c>
      <c r="F533" s="49" t="s">
        <v>799</v>
      </c>
    </row>
    <row r="534" spans="2:6" ht="14.25" customHeight="1" x14ac:dyDescent="0.25">
      <c r="B534" s="48">
        <v>4635</v>
      </c>
      <c r="C534" s="48" t="s">
        <v>940</v>
      </c>
      <c r="D534" s="48" t="s">
        <v>452</v>
      </c>
      <c r="E534" s="48" t="s">
        <v>979</v>
      </c>
      <c r="F534" s="49" t="s">
        <v>611</v>
      </c>
    </row>
    <row r="535" spans="2:6" ht="14.25" customHeight="1" x14ac:dyDescent="0.25">
      <c r="B535" s="48">
        <v>4424</v>
      </c>
      <c r="C535" s="48" t="s">
        <v>940</v>
      </c>
      <c r="D535" s="48" t="s">
        <v>452</v>
      </c>
      <c r="E535" s="48" t="s">
        <v>979</v>
      </c>
      <c r="F535" s="49" t="s">
        <v>460</v>
      </c>
    </row>
    <row r="536" spans="2:6" ht="14.25" customHeight="1" x14ac:dyDescent="0.25">
      <c r="B536" s="48">
        <v>4513</v>
      </c>
      <c r="C536" s="48" t="s">
        <v>940</v>
      </c>
      <c r="D536" s="48" t="s">
        <v>452</v>
      </c>
      <c r="E536" s="48" t="s">
        <v>979</v>
      </c>
      <c r="F536" s="49" t="s">
        <v>802</v>
      </c>
    </row>
    <row r="537" spans="2:6" ht="14.25" customHeight="1" x14ac:dyDescent="0.25">
      <c r="B537" s="48">
        <v>4514</v>
      </c>
      <c r="C537" s="48" t="s">
        <v>940</v>
      </c>
      <c r="D537" s="48" t="s">
        <v>452</v>
      </c>
      <c r="E537" s="48" t="s">
        <v>979</v>
      </c>
      <c r="F537" s="49" t="s">
        <v>896</v>
      </c>
    </row>
    <row r="538" spans="2:6" ht="14.25" customHeight="1" x14ac:dyDescent="0.25">
      <c r="B538" s="48">
        <v>7207</v>
      </c>
      <c r="C538" s="48" t="s">
        <v>940</v>
      </c>
      <c r="D538" s="48" t="s">
        <v>452</v>
      </c>
      <c r="E538" s="48" t="s">
        <v>979</v>
      </c>
      <c r="F538" s="49" t="s">
        <v>461</v>
      </c>
    </row>
    <row r="539" spans="2:6" ht="14.25" customHeight="1" x14ac:dyDescent="0.25">
      <c r="B539" s="48">
        <v>8068</v>
      </c>
      <c r="C539" s="48" t="s">
        <v>940</v>
      </c>
      <c r="D539" s="48" t="s">
        <v>452</v>
      </c>
      <c r="E539" s="48" t="s">
        <v>979</v>
      </c>
      <c r="F539" s="49" t="s">
        <v>462</v>
      </c>
    </row>
    <row r="540" spans="2:6" ht="14.25" customHeight="1" x14ac:dyDescent="0.25">
      <c r="B540" s="48">
        <v>5705</v>
      </c>
      <c r="C540" s="48" t="s">
        <v>940</v>
      </c>
      <c r="D540" s="48" t="s">
        <v>452</v>
      </c>
      <c r="E540" s="48" t="s">
        <v>979</v>
      </c>
      <c r="F540" s="49" t="s">
        <v>463</v>
      </c>
    </row>
    <row r="541" spans="2:6" ht="14.25" customHeight="1" x14ac:dyDescent="0.25">
      <c r="B541" s="48">
        <v>7687</v>
      </c>
      <c r="C541" s="48" t="s">
        <v>940</v>
      </c>
      <c r="D541" s="48" t="s">
        <v>452</v>
      </c>
      <c r="E541" s="48" t="s">
        <v>979</v>
      </c>
      <c r="F541" s="49" t="s">
        <v>464</v>
      </c>
    </row>
    <row r="542" spans="2:6" ht="14.25" customHeight="1" x14ac:dyDescent="0.25">
      <c r="B542" s="48">
        <v>4524</v>
      </c>
      <c r="C542" s="48" t="s">
        <v>940</v>
      </c>
      <c r="D542" s="48" t="s">
        <v>452</v>
      </c>
      <c r="E542" s="48" t="s">
        <v>979</v>
      </c>
      <c r="F542" s="49" t="s">
        <v>465</v>
      </c>
    </row>
    <row r="543" spans="2:6" ht="14.25" customHeight="1" x14ac:dyDescent="0.25">
      <c r="B543" s="48">
        <v>4402</v>
      </c>
      <c r="C543" s="48" t="s">
        <v>940</v>
      </c>
      <c r="D543" s="48" t="s">
        <v>452</v>
      </c>
      <c r="E543" s="48" t="s">
        <v>979</v>
      </c>
      <c r="F543" s="49" t="s">
        <v>466</v>
      </c>
    </row>
    <row r="544" spans="2:6" ht="14.25" customHeight="1" x14ac:dyDescent="0.25">
      <c r="B544" s="48">
        <v>8895</v>
      </c>
      <c r="C544" s="48" t="s">
        <v>940</v>
      </c>
      <c r="D544" s="48" t="s">
        <v>452</v>
      </c>
      <c r="E544" s="48" t="s">
        <v>979</v>
      </c>
      <c r="F544" s="49" t="s">
        <v>897</v>
      </c>
    </row>
    <row r="545" spans="2:7" ht="14.25" customHeight="1" x14ac:dyDescent="0.25">
      <c r="B545" s="48">
        <v>9965</v>
      </c>
      <c r="C545" s="48" t="s">
        <v>940</v>
      </c>
      <c r="D545" s="48" t="s">
        <v>452</v>
      </c>
      <c r="E545" s="48" t="s">
        <v>979</v>
      </c>
      <c r="F545" s="49" t="s">
        <v>467</v>
      </c>
    </row>
    <row r="546" spans="2:7" ht="14.25" customHeight="1" x14ac:dyDescent="0.25">
      <c r="B546" s="48">
        <v>7902</v>
      </c>
      <c r="C546" s="48" t="s">
        <v>940</v>
      </c>
      <c r="D546" s="48" t="s">
        <v>452</v>
      </c>
      <c r="E546" s="48" t="s">
        <v>979</v>
      </c>
      <c r="F546" s="49" t="s">
        <v>468</v>
      </c>
    </row>
    <row r="547" spans="2:7" ht="14.25" customHeight="1" x14ac:dyDescent="0.25">
      <c r="B547" s="48">
        <v>4526</v>
      </c>
      <c r="C547" s="48" t="s">
        <v>940</v>
      </c>
      <c r="D547" s="48" t="s">
        <v>452</v>
      </c>
      <c r="E547" s="48" t="s">
        <v>979</v>
      </c>
      <c r="F547" s="49" t="s">
        <v>469</v>
      </c>
    </row>
    <row r="548" spans="2:7" ht="14.25" customHeight="1" x14ac:dyDescent="0.25">
      <c r="B548" s="48">
        <v>7660</v>
      </c>
      <c r="C548" s="48" t="s">
        <v>940</v>
      </c>
      <c r="D548" s="48" t="s">
        <v>452</v>
      </c>
      <c r="E548" s="48" t="s">
        <v>979</v>
      </c>
      <c r="F548" s="49" t="s">
        <v>898</v>
      </c>
    </row>
    <row r="549" spans="2:7" ht="14.25" customHeight="1" x14ac:dyDescent="0.25">
      <c r="B549" s="48">
        <v>8070</v>
      </c>
      <c r="C549" s="48" t="s">
        <v>940</v>
      </c>
      <c r="D549" s="48" t="s">
        <v>452</v>
      </c>
      <c r="E549" s="48" t="s">
        <v>979</v>
      </c>
      <c r="F549" s="49" t="s">
        <v>470</v>
      </c>
    </row>
    <row r="550" spans="2:7" ht="14.25" customHeight="1" x14ac:dyDescent="0.25">
      <c r="B550" s="48">
        <v>7209</v>
      </c>
      <c r="C550" s="48" t="s">
        <v>940</v>
      </c>
      <c r="D550" s="48" t="s">
        <v>452</v>
      </c>
      <c r="E550" s="48" t="s">
        <v>979</v>
      </c>
      <c r="F550" s="49" t="s">
        <v>471</v>
      </c>
    </row>
    <row r="551" spans="2:7" ht="14.25" customHeight="1" x14ac:dyDescent="0.25">
      <c r="B551" s="48">
        <v>4612</v>
      </c>
      <c r="C551" s="48" t="s">
        <v>940</v>
      </c>
      <c r="D551" s="48" t="s">
        <v>452</v>
      </c>
      <c r="E551" s="48" t="s">
        <v>979</v>
      </c>
      <c r="F551" s="49" t="s">
        <v>899</v>
      </c>
    </row>
    <row r="552" spans="2:7" ht="14.25" customHeight="1" x14ac:dyDescent="0.25">
      <c r="B552" s="48">
        <v>7897</v>
      </c>
      <c r="C552" s="48" t="s">
        <v>940</v>
      </c>
      <c r="D552" s="48" t="s">
        <v>452</v>
      </c>
      <c r="E552" s="48" t="s">
        <v>979</v>
      </c>
      <c r="F552" s="49" t="s">
        <v>472</v>
      </c>
    </row>
    <row r="553" spans="2:7" ht="14.25" customHeight="1" x14ac:dyDescent="0.25">
      <c r="B553" s="48">
        <v>4530</v>
      </c>
      <c r="C553" s="48" t="s">
        <v>940</v>
      </c>
      <c r="D553" s="48" t="s">
        <v>452</v>
      </c>
      <c r="E553" s="48" t="s">
        <v>979</v>
      </c>
      <c r="F553" s="49" t="s">
        <v>828</v>
      </c>
    </row>
    <row r="554" spans="2:7" ht="14.25" customHeight="1" x14ac:dyDescent="0.25">
      <c r="B554" s="48">
        <v>4567</v>
      </c>
      <c r="C554" s="48" t="s">
        <v>940</v>
      </c>
      <c r="D554" s="48" t="s">
        <v>452</v>
      </c>
      <c r="E554" s="48" t="s">
        <v>979</v>
      </c>
      <c r="F554" s="49" t="s">
        <v>298</v>
      </c>
    </row>
    <row r="555" spans="2:7" ht="14.25" customHeight="1" x14ac:dyDescent="0.25">
      <c r="B555" s="48">
        <v>1044</v>
      </c>
      <c r="C555" s="48" t="s">
        <v>929</v>
      </c>
      <c r="D555" s="48" t="s">
        <v>473</v>
      </c>
      <c r="E555" s="48" t="s">
        <v>980</v>
      </c>
      <c r="F555" s="49" t="s">
        <v>23</v>
      </c>
    </row>
    <row r="556" spans="2:7" ht="14.25" customHeight="1" x14ac:dyDescent="0.25">
      <c r="B556" s="48">
        <v>8352</v>
      </c>
      <c r="C556" s="48" t="s">
        <v>929</v>
      </c>
      <c r="D556" s="48" t="s">
        <v>473</v>
      </c>
      <c r="E556" s="48" t="s">
        <v>980</v>
      </c>
      <c r="F556" s="49" t="s">
        <v>476</v>
      </c>
    </row>
    <row r="557" spans="2:7" ht="14.25" customHeight="1" x14ac:dyDescent="0.25">
      <c r="B557" s="48">
        <v>7476</v>
      </c>
      <c r="C557" s="48" t="s">
        <v>929</v>
      </c>
      <c r="D557" s="48" t="s">
        <v>473</v>
      </c>
      <c r="E557" s="48" t="s">
        <v>980</v>
      </c>
      <c r="F557" s="49" t="s">
        <v>477</v>
      </c>
    </row>
    <row r="558" spans="2:7" ht="14.25" customHeight="1" x14ac:dyDescent="0.25">
      <c r="B558" s="48">
        <v>7475</v>
      </c>
      <c r="C558" s="48" t="s">
        <v>929</v>
      </c>
      <c r="D558" s="48" t="s">
        <v>473</v>
      </c>
      <c r="E558" s="48" t="s">
        <v>980</v>
      </c>
      <c r="F558" s="49" t="s">
        <v>479</v>
      </c>
    </row>
    <row r="559" spans="2:7" ht="14.25" customHeight="1" x14ac:dyDescent="0.25">
      <c r="B559" s="48">
        <v>8165</v>
      </c>
      <c r="C559" s="48" t="s">
        <v>929</v>
      </c>
      <c r="D559" s="48" t="s">
        <v>473</v>
      </c>
      <c r="E559" s="48" t="s">
        <v>980</v>
      </c>
      <c r="F559" s="49" t="s">
        <v>480</v>
      </c>
      <c r="G559" s="48" t="s">
        <v>1072</v>
      </c>
    </row>
    <row r="560" spans="2:7" ht="14.25" customHeight="1" x14ac:dyDescent="0.25">
      <c r="B560" s="48">
        <v>9426</v>
      </c>
      <c r="C560" s="48" t="s">
        <v>929</v>
      </c>
      <c r="D560" s="48" t="s">
        <v>473</v>
      </c>
      <c r="E560" s="48" t="s">
        <v>980</v>
      </c>
      <c r="F560" s="49" t="s">
        <v>481</v>
      </c>
    </row>
    <row r="561" spans="2:6" ht="14.25" customHeight="1" x14ac:dyDescent="0.25">
      <c r="B561" s="48">
        <v>7882</v>
      </c>
      <c r="C561" s="48" t="s">
        <v>929</v>
      </c>
      <c r="D561" s="48" t="s">
        <v>473</v>
      </c>
      <c r="E561" s="48" t="s">
        <v>980</v>
      </c>
      <c r="F561" s="49" t="s">
        <v>482</v>
      </c>
    </row>
    <row r="562" spans="2:6" ht="14.25" customHeight="1" x14ac:dyDescent="0.25">
      <c r="B562" s="48">
        <v>6427</v>
      </c>
      <c r="C562" s="48" t="s">
        <v>929</v>
      </c>
      <c r="D562" s="48" t="s">
        <v>473</v>
      </c>
      <c r="E562" s="48" t="s">
        <v>980</v>
      </c>
      <c r="F562" s="49" t="s">
        <v>483</v>
      </c>
    </row>
    <row r="563" spans="2:6" ht="14.25" customHeight="1" x14ac:dyDescent="0.25">
      <c r="B563" s="48">
        <v>7685</v>
      </c>
      <c r="C563" s="48" t="s">
        <v>924</v>
      </c>
      <c r="D563" s="48" t="s">
        <v>473</v>
      </c>
      <c r="E563" s="48" t="s">
        <v>980</v>
      </c>
      <c r="F563" s="49" t="s">
        <v>484</v>
      </c>
    </row>
    <row r="564" spans="2:6" ht="14.25" customHeight="1" x14ac:dyDescent="0.25">
      <c r="B564" s="48">
        <v>9431</v>
      </c>
      <c r="C564" s="48" t="s">
        <v>929</v>
      </c>
      <c r="D564" s="48" t="s">
        <v>473</v>
      </c>
      <c r="E564" s="48" t="s">
        <v>980</v>
      </c>
      <c r="F564" s="49" t="s">
        <v>485</v>
      </c>
    </row>
    <row r="565" spans="2:6" ht="14.25" customHeight="1" x14ac:dyDescent="0.25">
      <c r="B565" s="48">
        <v>7045</v>
      </c>
      <c r="C565" s="48" t="s">
        <v>929</v>
      </c>
      <c r="D565" s="48" t="s">
        <v>473</v>
      </c>
      <c r="E565" s="48" t="s">
        <v>980</v>
      </c>
      <c r="F565" s="49" t="s">
        <v>486</v>
      </c>
    </row>
    <row r="566" spans="2:6" ht="14.25" customHeight="1" x14ac:dyDescent="0.25">
      <c r="B566" s="48">
        <v>8426</v>
      </c>
      <c r="C566" s="48" t="s">
        <v>929</v>
      </c>
      <c r="D566" s="48" t="s">
        <v>473</v>
      </c>
      <c r="E566" s="48" t="s">
        <v>980</v>
      </c>
      <c r="F566" s="49" t="s">
        <v>487</v>
      </c>
    </row>
    <row r="567" spans="2:6" ht="14.25" customHeight="1" x14ac:dyDescent="0.25">
      <c r="B567" s="48">
        <v>4559</v>
      </c>
      <c r="C567" s="48" t="s">
        <v>929</v>
      </c>
      <c r="D567" s="48" t="s">
        <v>473</v>
      </c>
      <c r="E567" s="48" t="s">
        <v>980</v>
      </c>
      <c r="F567" s="49" t="s">
        <v>289</v>
      </c>
    </row>
    <row r="568" spans="2:6" ht="14.25" customHeight="1" x14ac:dyDescent="0.25">
      <c r="B568" s="48">
        <v>4560</v>
      </c>
      <c r="C568" s="48" t="s">
        <v>929</v>
      </c>
      <c r="D568" s="48" t="s">
        <v>473</v>
      </c>
      <c r="E568" s="48" t="s">
        <v>980</v>
      </c>
      <c r="F568" s="49" t="s">
        <v>290</v>
      </c>
    </row>
    <row r="569" spans="2:6" ht="14.25" customHeight="1" x14ac:dyDescent="0.25">
      <c r="B569" s="45">
        <v>4845</v>
      </c>
      <c r="C569" s="45" t="s">
        <v>929</v>
      </c>
      <c r="D569" s="48" t="s">
        <v>473</v>
      </c>
      <c r="E569" s="48" t="s">
        <v>980</v>
      </c>
      <c r="F569" s="46" t="s">
        <v>488</v>
      </c>
    </row>
    <row r="570" spans="2:6" ht="14.25" customHeight="1" x14ac:dyDescent="0.25">
      <c r="B570" s="48">
        <v>4036</v>
      </c>
      <c r="C570" s="48" t="s">
        <v>929</v>
      </c>
      <c r="D570" s="48" t="s">
        <v>473</v>
      </c>
      <c r="E570" s="48" t="s">
        <v>980</v>
      </c>
      <c r="F570" s="49" t="s">
        <v>489</v>
      </c>
    </row>
    <row r="571" spans="2:6" ht="14.25" customHeight="1" x14ac:dyDescent="0.25">
      <c r="B571" s="48">
        <v>6713</v>
      </c>
      <c r="C571" s="48" t="s">
        <v>929</v>
      </c>
      <c r="D571" s="48" t="s">
        <v>473</v>
      </c>
      <c r="E571" s="48" t="s">
        <v>980</v>
      </c>
      <c r="F571" s="49" t="s">
        <v>292</v>
      </c>
    </row>
    <row r="572" spans="2:6" ht="14.25" customHeight="1" x14ac:dyDescent="0.25">
      <c r="B572" s="48">
        <v>7477</v>
      </c>
      <c r="C572" s="48" t="s">
        <v>929</v>
      </c>
      <c r="D572" s="48" t="s">
        <v>473</v>
      </c>
      <c r="E572" s="48" t="s">
        <v>980</v>
      </c>
      <c r="F572" s="49" t="s">
        <v>491</v>
      </c>
    </row>
    <row r="573" spans="2:6" ht="14.25" customHeight="1" x14ac:dyDescent="0.25">
      <c r="B573" s="48">
        <v>5208</v>
      </c>
      <c r="C573" s="48" t="s">
        <v>929</v>
      </c>
      <c r="D573" s="48" t="s">
        <v>473</v>
      </c>
      <c r="E573" s="48" t="s">
        <v>980</v>
      </c>
      <c r="F573" s="49" t="s">
        <v>900</v>
      </c>
    </row>
    <row r="574" spans="2:6" ht="14.25" customHeight="1" x14ac:dyDescent="0.25">
      <c r="B574" s="48">
        <v>9260</v>
      </c>
      <c r="C574" s="48" t="s">
        <v>929</v>
      </c>
      <c r="D574" s="48" t="s">
        <v>473</v>
      </c>
      <c r="E574" s="48" t="s">
        <v>980</v>
      </c>
      <c r="F574" s="49" t="s">
        <v>493</v>
      </c>
    </row>
    <row r="575" spans="2:6" ht="14.25" customHeight="1" x14ac:dyDescent="0.25">
      <c r="B575" s="48">
        <v>9432</v>
      </c>
      <c r="C575" s="48" t="s">
        <v>929</v>
      </c>
      <c r="D575" s="48" t="s">
        <v>473</v>
      </c>
      <c r="E575" s="48" t="s">
        <v>980</v>
      </c>
      <c r="F575" s="49" t="s">
        <v>494</v>
      </c>
    </row>
    <row r="576" spans="2:6" ht="14.25" customHeight="1" x14ac:dyDescent="0.25">
      <c r="B576" s="48">
        <v>4613</v>
      </c>
      <c r="C576" s="48" t="s">
        <v>929</v>
      </c>
      <c r="D576" s="48" t="s">
        <v>473</v>
      </c>
      <c r="E576" s="48" t="s">
        <v>980</v>
      </c>
      <c r="F576" s="49" t="s">
        <v>495</v>
      </c>
    </row>
    <row r="577" spans="2:6" ht="14.25" customHeight="1" x14ac:dyDescent="0.25">
      <c r="B577" s="48">
        <v>7684</v>
      </c>
      <c r="C577" s="48" t="s">
        <v>929</v>
      </c>
      <c r="D577" s="48" t="s">
        <v>473</v>
      </c>
      <c r="E577" s="48" t="s">
        <v>980</v>
      </c>
      <c r="F577" s="49" t="s">
        <v>496</v>
      </c>
    </row>
    <row r="578" spans="2:6" ht="14.25" customHeight="1" x14ac:dyDescent="0.25">
      <c r="B578" s="48">
        <v>9066</v>
      </c>
      <c r="C578" s="48" t="s">
        <v>929</v>
      </c>
      <c r="D578" s="48" t="s">
        <v>473</v>
      </c>
      <c r="E578" s="48" t="s">
        <v>980</v>
      </c>
      <c r="F578" s="49" t="s">
        <v>497</v>
      </c>
    </row>
    <row r="579" spans="2:6" ht="14.25" customHeight="1" x14ac:dyDescent="0.25">
      <c r="B579" s="48">
        <v>8487</v>
      </c>
      <c r="C579" s="48" t="s">
        <v>941</v>
      </c>
      <c r="D579" s="48" t="s">
        <v>498</v>
      </c>
      <c r="E579" s="48" t="s">
        <v>981</v>
      </c>
      <c r="F579" s="49" t="s">
        <v>499</v>
      </c>
    </row>
    <row r="580" spans="2:6" ht="14.25" customHeight="1" x14ac:dyDescent="0.25">
      <c r="B580" s="48">
        <v>6706</v>
      </c>
      <c r="C580" s="48" t="s">
        <v>941</v>
      </c>
      <c r="D580" s="48" t="s">
        <v>498</v>
      </c>
      <c r="E580" s="48" t="s">
        <v>981</v>
      </c>
      <c r="F580" s="49" t="s">
        <v>478</v>
      </c>
    </row>
    <row r="581" spans="2:6" ht="14.25" customHeight="1" x14ac:dyDescent="0.25">
      <c r="B581" s="48">
        <v>9276</v>
      </c>
      <c r="C581" s="48" t="s">
        <v>941</v>
      </c>
      <c r="D581" s="48" t="s">
        <v>498</v>
      </c>
      <c r="E581" s="48" t="s">
        <v>981</v>
      </c>
      <c r="F581" s="49" t="s">
        <v>500</v>
      </c>
    </row>
    <row r="582" spans="2:6" ht="14.25" customHeight="1" x14ac:dyDescent="0.25">
      <c r="B582" s="48">
        <v>6122</v>
      </c>
      <c r="C582" s="48" t="s">
        <v>941</v>
      </c>
      <c r="D582" s="48" t="s">
        <v>498</v>
      </c>
      <c r="E582" s="48" t="s">
        <v>981</v>
      </c>
      <c r="F582" s="49" t="s">
        <v>501</v>
      </c>
    </row>
    <row r="583" spans="2:6" ht="14.25" customHeight="1" x14ac:dyDescent="0.25">
      <c r="B583" s="48">
        <v>4865</v>
      </c>
      <c r="C583" s="48" t="s">
        <v>941</v>
      </c>
      <c r="D583" s="48" t="s">
        <v>498</v>
      </c>
      <c r="E583" s="48" t="s">
        <v>981</v>
      </c>
      <c r="F583" s="49" t="s">
        <v>502</v>
      </c>
    </row>
    <row r="584" spans="2:6" ht="14.25" customHeight="1" x14ac:dyDescent="0.25">
      <c r="B584" s="48">
        <v>4937</v>
      </c>
      <c r="C584" s="48" t="s">
        <v>941</v>
      </c>
      <c r="D584" s="48" t="s">
        <v>498</v>
      </c>
      <c r="E584" s="48" t="s">
        <v>981</v>
      </c>
      <c r="F584" s="49" t="s">
        <v>503</v>
      </c>
    </row>
    <row r="585" spans="2:6" ht="14.25" customHeight="1" x14ac:dyDescent="0.25">
      <c r="B585" s="48">
        <v>4853</v>
      </c>
      <c r="C585" s="48" t="s">
        <v>941</v>
      </c>
      <c r="D585" s="48" t="s">
        <v>498</v>
      </c>
      <c r="E585" s="48" t="s">
        <v>981</v>
      </c>
      <c r="F585" s="49" t="s">
        <v>504</v>
      </c>
    </row>
    <row r="586" spans="2:6" ht="14.25" customHeight="1" x14ac:dyDescent="0.25">
      <c r="B586" s="48">
        <v>5230</v>
      </c>
      <c r="C586" s="48" t="s">
        <v>941</v>
      </c>
      <c r="D586" s="48" t="s">
        <v>498</v>
      </c>
      <c r="E586" s="48" t="s">
        <v>981</v>
      </c>
      <c r="F586" s="49" t="s">
        <v>505</v>
      </c>
    </row>
    <row r="587" spans="2:6" ht="14.25" customHeight="1" x14ac:dyDescent="0.25">
      <c r="B587" s="48">
        <v>6712</v>
      </c>
      <c r="C587" s="48" t="s">
        <v>941</v>
      </c>
      <c r="D587" s="48" t="s">
        <v>498</v>
      </c>
      <c r="E587" s="48" t="s">
        <v>981</v>
      </c>
      <c r="F587" s="49" t="s">
        <v>506</v>
      </c>
    </row>
    <row r="588" spans="2:6" ht="14.25" customHeight="1" x14ac:dyDescent="0.25">
      <c r="B588" s="48">
        <v>6784</v>
      </c>
      <c r="C588" s="48" t="s">
        <v>941</v>
      </c>
      <c r="D588" s="48" t="s">
        <v>498</v>
      </c>
      <c r="E588" s="48" t="s">
        <v>981</v>
      </c>
      <c r="F588" s="49" t="s">
        <v>507</v>
      </c>
    </row>
    <row r="589" spans="2:6" ht="14.25" customHeight="1" x14ac:dyDescent="0.25">
      <c r="B589" s="48">
        <v>9587</v>
      </c>
      <c r="C589" s="48" t="s">
        <v>941</v>
      </c>
      <c r="D589" s="48" t="s">
        <v>498</v>
      </c>
      <c r="E589" s="48" t="s">
        <v>981</v>
      </c>
      <c r="F589" s="49" t="s">
        <v>508</v>
      </c>
    </row>
    <row r="590" spans="2:6" ht="14.25" customHeight="1" x14ac:dyDescent="0.25">
      <c r="B590" s="48">
        <v>5229</v>
      </c>
      <c r="C590" s="48" t="s">
        <v>941</v>
      </c>
      <c r="D590" s="48" t="s">
        <v>498</v>
      </c>
      <c r="E590" s="48" t="s">
        <v>981</v>
      </c>
      <c r="F590" s="49" t="s">
        <v>510</v>
      </c>
    </row>
    <row r="591" spans="2:6" ht="14.25" customHeight="1" x14ac:dyDescent="0.25">
      <c r="B591" s="48">
        <v>4872</v>
      </c>
      <c r="C591" s="48" t="s">
        <v>941</v>
      </c>
      <c r="D591" s="48" t="s">
        <v>498</v>
      </c>
      <c r="E591" s="48" t="s">
        <v>981</v>
      </c>
      <c r="F591" s="49" t="s">
        <v>511</v>
      </c>
    </row>
    <row r="592" spans="2:6" ht="14.25" customHeight="1" x14ac:dyDescent="0.25">
      <c r="B592" s="48">
        <v>6117</v>
      </c>
      <c r="C592" s="48" t="s">
        <v>941</v>
      </c>
      <c r="D592" s="48" t="s">
        <v>498</v>
      </c>
      <c r="E592" s="48" t="s">
        <v>981</v>
      </c>
      <c r="F592" s="49" t="s">
        <v>436</v>
      </c>
    </row>
    <row r="593" spans="2:6" ht="14.25" customHeight="1" x14ac:dyDescent="0.25">
      <c r="B593" s="48">
        <v>9082</v>
      </c>
      <c r="C593" s="48" t="s">
        <v>941</v>
      </c>
      <c r="D593" s="48" t="s">
        <v>498</v>
      </c>
      <c r="E593" s="48" t="s">
        <v>981</v>
      </c>
      <c r="F593" s="49" t="s">
        <v>513</v>
      </c>
    </row>
    <row r="594" spans="2:6" ht="14.25" customHeight="1" x14ac:dyDescent="0.25">
      <c r="B594" s="48">
        <v>4703</v>
      </c>
      <c r="C594" s="48" t="s">
        <v>942</v>
      </c>
      <c r="D594" s="48" t="s">
        <v>514</v>
      </c>
      <c r="E594" s="48" t="s">
        <v>982</v>
      </c>
      <c r="F594" s="49" t="s">
        <v>515</v>
      </c>
    </row>
    <row r="595" spans="2:6" ht="14.25" customHeight="1" x14ac:dyDescent="0.25">
      <c r="B595" s="48">
        <v>9078</v>
      </c>
      <c r="C595" s="48" t="s">
        <v>942</v>
      </c>
      <c r="D595" s="48" t="s">
        <v>514</v>
      </c>
      <c r="E595" s="48" t="s">
        <v>982</v>
      </c>
      <c r="F595" s="49" t="s">
        <v>516</v>
      </c>
    </row>
    <row r="596" spans="2:6" ht="14.25" customHeight="1" x14ac:dyDescent="0.25">
      <c r="B596" s="48">
        <v>6435</v>
      </c>
      <c r="C596" s="48" t="s">
        <v>942</v>
      </c>
      <c r="D596" s="48" t="s">
        <v>514</v>
      </c>
      <c r="E596" s="48" t="s">
        <v>982</v>
      </c>
      <c r="F596" s="49" t="s">
        <v>164</v>
      </c>
    </row>
    <row r="597" spans="2:6" ht="14.25" customHeight="1" x14ac:dyDescent="0.25">
      <c r="B597" s="48">
        <v>5809</v>
      </c>
      <c r="C597" s="48" t="s">
        <v>942</v>
      </c>
      <c r="D597" s="48" t="s">
        <v>514</v>
      </c>
      <c r="E597" s="48" t="s">
        <v>982</v>
      </c>
      <c r="F597" s="49" t="s">
        <v>517</v>
      </c>
    </row>
    <row r="598" spans="2:6" ht="14.25" customHeight="1" x14ac:dyDescent="0.25">
      <c r="B598" s="48">
        <v>1150</v>
      </c>
      <c r="C598" s="48" t="s">
        <v>942</v>
      </c>
      <c r="D598" s="48" t="s">
        <v>514</v>
      </c>
      <c r="E598" s="48" t="s">
        <v>982</v>
      </c>
      <c r="F598" s="49" t="s">
        <v>518</v>
      </c>
    </row>
    <row r="599" spans="2:6" ht="14.25" customHeight="1" x14ac:dyDescent="0.25">
      <c r="B599" s="48">
        <v>9968</v>
      </c>
      <c r="C599" s="48" t="s">
        <v>942</v>
      </c>
      <c r="D599" s="48" t="s">
        <v>514</v>
      </c>
      <c r="E599" s="48" t="s">
        <v>982</v>
      </c>
      <c r="F599" s="49" t="s">
        <v>519</v>
      </c>
    </row>
    <row r="600" spans="2:6" ht="14.25" customHeight="1" x14ac:dyDescent="0.25">
      <c r="B600" s="48">
        <v>3508</v>
      </c>
      <c r="C600" s="48" t="s">
        <v>942</v>
      </c>
      <c r="D600" s="48" t="s">
        <v>514</v>
      </c>
      <c r="E600" s="48" t="s">
        <v>982</v>
      </c>
      <c r="F600" s="49" t="s">
        <v>520</v>
      </c>
    </row>
    <row r="601" spans="2:6" ht="14.25" customHeight="1" x14ac:dyDescent="0.25">
      <c r="B601" s="48">
        <v>1059</v>
      </c>
      <c r="C601" s="48" t="s">
        <v>942</v>
      </c>
      <c r="D601" s="48" t="s">
        <v>514</v>
      </c>
      <c r="E601" s="48" t="s">
        <v>982</v>
      </c>
      <c r="F601" s="49" t="s">
        <v>522</v>
      </c>
    </row>
    <row r="602" spans="2:6" ht="14.25" customHeight="1" x14ac:dyDescent="0.25">
      <c r="B602" s="48">
        <v>7318</v>
      </c>
      <c r="C602" s="48" t="s">
        <v>942</v>
      </c>
      <c r="D602" s="48" t="s">
        <v>514</v>
      </c>
      <c r="E602" s="48" t="s">
        <v>982</v>
      </c>
      <c r="F602" s="49" t="s">
        <v>679</v>
      </c>
    </row>
    <row r="603" spans="2:6" ht="14.25" customHeight="1" x14ac:dyDescent="0.25">
      <c r="B603" s="48">
        <v>9742</v>
      </c>
      <c r="C603" s="48" t="s">
        <v>942</v>
      </c>
      <c r="D603" s="48" t="s">
        <v>514</v>
      </c>
      <c r="E603" s="48" t="s">
        <v>982</v>
      </c>
      <c r="F603" s="49" t="s">
        <v>523</v>
      </c>
    </row>
    <row r="604" spans="2:6" ht="14.25" customHeight="1" x14ac:dyDescent="0.25">
      <c r="B604" s="48">
        <v>7401</v>
      </c>
      <c r="C604" s="48" t="s">
        <v>942</v>
      </c>
      <c r="D604" s="48" t="s">
        <v>514</v>
      </c>
      <c r="E604" s="48" t="s">
        <v>982</v>
      </c>
      <c r="F604" s="49" t="s">
        <v>524</v>
      </c>
    </row>
    <row r="605" spans="2:6" ht="14.25" customHeight="1" x14ac:dyDescent="0.25">
      <c r="B605" s="48">
        <v>2756</v>
      </c>
      <c r="C605" s="48" t="s">
        <v>942</v>
      </c>
      <c r="D605" s="48" t="s">
        <v>514</v>
      </c>
      <c r="E605" s="48" t="s">
        <v>982</v>
      </c>
      <c r="F605" s="49" t="s">
        <v>525</v>
      </c>
    </row>
    <row r="606" spans="2:6" ht="14.25" customHeight="1" x14ac:dyDescent="0.25">
      <c r="B606" s="48">
        <v>7308</v>
      </c>
      <c r="C606" s="48" t="s">
        <v>942</v>
      </c>
      <c r="D606" s="48" t="s">
        <v>514</v>
      </c>
      <c r="E606" s="48" t="s">
        <v>982</v>
      </c>
      <c r="F606" s="49" t="s">
        <v>526</v>
      </c>
    </row>
    <row r="607" spans="2:6" ht="14.25" customHeight="1" x14ac:dyDescent="0.25">
      <c r="B607" s="48">
        <v>7457</v>
      </c>
      <c r="C607" s="48" t="s">
        <v>942</v>
      </c>
      <c r="D607" s="48" t="s">
        <v>514</v>
      </c>
      <c r="E607" s="48" t="s">
        <v>982</v>
      </c>
      <c r="F607" s="49" t="s">
        <v>527</v>
      </c>
    </row>
    <row r="608" spans="2:6" ht="14.25" customHeight="1" x14ac:dyDescent="0.25">
      <c r="B608" s="48">
        <v>1329</v>
      </c>
      <c r="C608" s="48" t="s">
        <v>942</v>
      </c>
      <c r="D608" s="48" t="s">
        <v>514</v>
      </c>
      <c r="E608" s="48" t="s">
        <v>982</v>
      </c>
      <c r="F608" s="49" t="s">
        <v>528</v>
      </c>
    </row>
    <row r="609" spans="2:6" ht="14.25" customHeight="1" x14ac:dyDescent="0.25">
      <c r="B609" s="48">
        <v>2568</v>
      </c>
      <c r="C609" s="48" t="s">
        <v>942</v>
      </c>
      <c r="D609" s="48" t="s">
        <v>514</v>
      </c>
      <c r="E609" s="48" t="s">
        <v>982</v>
      </c>
      <c r="F609" s="49" t="s">
        <v>529</v>
      </c>
    </row>
    <row r="610" spans="2:6" ht="14.25" customHeight="1" x14ac:dyDescent="0.25">
      <c r="B610" s="48">
        <v>6727</v>
      </c>
      <c r="C610" s="48" t="s">
        <v>942</v>
      </c>
      <c r="D610" s="48" t="s">
        <v>514</v>
      </c>
      <c r="E610" s="48" t="s">
        <v>982</v>
      </c>
      <c r="F610" s="49" t="s">
        <v>530</v>
      </c>
    </row>
    <row r="611" spans="2:6" ht="14.25" customHeight="1" x14ac:dyDescent="0.25">
      <c r="B611" s="48">
        <v>7468</v>
      </c>
      <c r="C611" s="48" t="s">
        <v>942</v>
      </c>
      <c r="D611" s="48" t="s">
        <v>514</v>
      </c>
      <c r="E611" s="48" t="s">
        <v>982</v>
      </c>
      <c r="F611" s="49" t="s">
        <v>531</v>
      </c>
    </row>
    <row r="612" spans="2:6" ht="14.25" customHeight="1" x14ac:dyDescent="0.25">
      <c r="B612" s="48">
        <v>1054</v>
      </c>
      <c r="C612" s="48" t="s">
        <v>942</v>
      </c>
      <c r="D612" s="48" t="s">
        <v>514</v>
      </c>
      <c r="E612" s="48" t="s">
        <v>982</v>
      </c>
      <c r="F612" s="49" t="s">
        <v>532</v>
      </c>
    </row>
    <row r="613" spans="2:6" ht="14.25" customHeight="1" x14ac:dyDescent="0.25">
      <c r="B613" s="48">
        <v>9143</v>
      </c>
      <c r="C613" s="48" t="s">
        <v>942</v>
      </c>
      <c r="D613" s="48" t="s">
        <v>514</v>
      </c>
      <c r="E613" s="48" t="s">
        <v>982</v>
      </c>
      <c r="F613" s="49" t="s">
        <v>328</v>
      </c>
    </row>
    <row r="614" spans="2:6" ht="14.25" customHeight="1" x14ac:dyDescent="0.25">
      <c r="B614" s="48">
        <v>4708</v>
      </c>
      <c r="C614" s="48" t="s">
        <v>942</v>
      </c>
      <c r="D614" s="48" t="s">
        <v>514</v>
      </c>
      <c r="E614" s="48" t="s">
        <v>982</v>
      </c>
      <c r="F614" s="49" t="s">
        <v>533</v>
      </c>
    </row>
    <row r="615" spans="2:6" ht="14.25" customHeight="1" x14ac:dyDescent="0.25">
      <c r="B615" s="48">
        <v>6730</v>
      </c>
      <c r="C615" s="48" t="s">
        <v>942</v>
      </c>
      <c r="D615" s="48" t="s">
        <v>514</v>
      </c>
      <c r="E615" s="48" t="s">
        <v>982</v>
      </c>
      <c r="F615" s="49" t="s">
        <v>534</v>
      </c>
    </row>
    <row r="616" spans="2:6" ht="14.25" customHeight="1" x14ac:dyDescent="0.25">
      <c r="B616" s="48">
        <v>5223</v>
      </c>
      <c r="C616" s="48" t="s">
        <v>942</v>
      </c>
      <c r="D616" s="48" t="s">
        <v>514</v>
      </c>
      <c r="E616" s="48" t="s">
        <v>982</v>
      </c>
      <c r="F616" s="49" t="s">
        <v>535</v>
      </c>
    </row>
    <row r="617" spans="2:6" ht="14.25" customHeight="1" x14ac:dyDescent="0.25">
      <c r="B617" s="48">
        <v>9530</v>
      </c>
      <c r="C617" s="48" t="s">
        <v>942</v>
      </c>
      <c r="D617" s="48" t="s">
        <v>514</v>
      </c>
      <c r="E617" s="48" t="s">
        <v>982</v>
      </c>
      <c r="F617" s="49" t="s">
        <v>536</v>
      </c>
    </row>
    <row r="618" spans="2:6" ht="14.25" customHeight="1" x14ac:dyDescent="0.25">
      <c r="B618" s="48">
        <v>8920</v>
      </c>
      <c r="C618" s="48" t="s">
        <v>942</v>
      </c>
      <c r="D618" s="48" t="s">
        <v>514</v>
      </c>
      <c r="E618" s="48" t="s">
        <v>982</v>
      </c>
      <c r="F618" s="49" t="s">
        <v>537</v>
      </c>
    </row>
    <row r="619" spans="2:6" ht="14.25" customHeight="1" x14ac:dyDescent="0.25">
      <c r="B619" s="48">
        <v>8696</v>
      </c>
      <c r="C619" s="48" t="s">
        <v>942</v>
      </c>
      <c r="D619" s="48" t="s">
        <v>514</v>
      </c>
      <c r="E619" s="48" t="s">
        <v>982</v>
      </c>
      <c r="F619" s="49" t="s">
        <v>539</v>
      </c>
    </row>
    <row r="620" spans="2:6" ht="14.25" customHeight="1" x14ac:dyDescent="0.25">
      <c r="B620" s="48">
        <v>7069</v>
      </c>
      <c r="C620" s="48" t="s">
        <v>942</v>
      </c>
      <c r="D620" s="48" t="s">
        <v>514</v>
      </c>
      <c r="E620" s="48" t="s">
        <v>982</v>
      </c>
      <c r="F620" s="49" t="s">
        <v>1030</v>
      </c>
    </row>
    <row r="621" spans="2:6" ht="14.25" customHeight="1" x14ac:dyDescent="0.25">
      <c r="B621" s="48">
        <v>4589</v>
      </c>
      <c r="C621" s="48" t="s">
        <v>942</v>
      </c>
      <c r="D621" s="48" t="s">
        <v>514</v>
      </c>
      <c r="E621" s="48" t="s">
        <v>982</v>
      </c>
      <c r="F621" s="49" t="s">
        <v>540</v>
      </c>
    </row>
    <row r="622" spans="2:6" ht="14.25" customHeight="1" x14ac:dyDescent="0.25">
      <c r="B622" s="48">
        <v>9079</v>
      </c>
      <c r="C622" s="48" t="s">
        <v>942</v>
      </c>
      <c r="D622" s="48" t="s">
        <v>514</v>
      </c>
      <c r="E622" s="48" t="s">
        <v>982</v>
      </c>
      <c r="F622" s="49" t="s">
        <v>340</v>
      </c>
    </row>
    <row r="623" spans="2:6" ht="14.25" customHeight="1" x14ac:dyDescent="0.25">
      <c r="B623" s="48">
        <v>7071</v>
      </c>
      <c r="C623" s="48" t="s">
        <v>942</v>
      </c>
      <c r="D623" s="48" t="s">
        <v>514</v>
      </c>
      <c r="E623" s="48" t="s">
        <v>982</v>
      </c>
      <c r="F623" s="49" t="s">
        <v>1031</v>
      </c>
    </row>
    <row r="624" spans="2:6" ht="14.25" customHeight="1" x14ac:dyDescent="0.25">
      <c r="B624" s="48">
        <v>9507</v>
      </c>
      <c r="C624" s="48" t="s">
        <v>942</v>
      </c>
      <c r="D624" s="48" t="s">
        <v>514</v>
      </c>
      <c r="E624" s="48" t="s">
        <v>982</v>
      </c>
      <c r="F624" s="49" t="s">
        <v>541</v>
      </c>
    </row>
    <row r="625" spans="2:7" ht="14.25" customHeight="1" x14ac:dyDescent="0.25">
      <c r="B625" s="48">
        <v>4730</v>
      </c>
      <c r="C625" s="48" t="s">
        <v>942</v>
      </c>
      <c r="D625" s="48" t="s">
        <v>514</v>
      </c>
      <c r="E625" s="48" t="s">
        <v>982</v>
      </c>
      <c r="F625" s="49" t="s">
        <v>542</v>
      </c>
    </row>
    <row r="626" spans="2:7" ht="14.25" customHeight="1" x14ac:dyDescent="0.25">
      <c r="B626" s="48">
        <v>4673</v>
      </c>
      <c r="C626" s="48" t="s">
        <v>943</v>
      </c>
      <c r="D626" s="48" t="s">
        <v>514</v>
      </c>
      <c r="E626" s="48" t="s">
        <v>982</v>
      </c>
      <c r="F626" s="49" t="s">
        <v>543</v>
      </c>
    </row>
    <row r="627" spans="2:7" ht="14.25" customHeight="1" x14ac:dyDescent="0.25">
      <c r="B627" s="48">
        <v>8125</v>
      </c>
      <c r="C627" s="48" t="s">
        <v>942</v>
      </c>
      <c r="D627" s="48" t="s">
        <v>514</v>
      </c>
      <c r="E627" s="48" t="s">
        <v>982</v>
      </c>
      <c r="F627" s="49" t="s">
        <v>544</v>
      </c>
    </row>
    <row r="628" spans="2:7" ht="14.25" customHeight="1" x14ac:dyDescent="0.25">
      <c r="B628" s="48">
        <v>4551</v>
      </c>
      <c r="C628" s="48" t="s">
        <v>942</v>
      </c>
      <c r="D628" s="48" t="s">
        <v>514</v>
      </c>
      <c r="E628" s="48" t="s">
        <v>982</v>
      </c>
      <c r="F628" s="49" t="s">
        <v>809</v>
      </c>
    </row>
    <row r="629" spans="2:7" ht="14.25" customHeight="1" x14ac:dyDescent="0.25">
      <c r="B629" s="48">
        <v>4552</v>
      </c>
      <c r="C629" s="48" t="s">
        <v>942</v>
      </c>
      <c r="D629" s="48" t="s">
        <v>514</v>
      </c>
      <c r="E629" s="48" t="s">
        <v>982</v>
      </c>
      <c r="F629" s="49" t="s">
        <v>810</v>
      </c>
    </row>
    <row r="630" spans="2:7" ht="14.25" customHeight="1" x14ac:dyDescent="0.25">
      <c r="B630" s="48">
        <v>8714</v>
      </c>
      <c r="C630" s="48" t="s">
        <v>942</v>
      </c>
      <c r="D630" s="48" t="s">
        <v>514</v>
      </c>
      <c r="E630" s="48" t="s">
        <v>982</v>
      </c>
      <c r="F630" s="49" t="s">
        <v>545</v>
      </c>
    </row>
    <row r="631" spans="2:7" ht="14.25" customHeight="1" x14ac:dyDescent="0.25">
      <c r="B631" s="48">
        <v>8697</v>
      </c>
      <c r="C631" s="48" t="s">
        <v>942</v>
      </c>
      <c r="D631" s="48" t="s">
        <v>514</v>
      </c>
      <c r="E631" s="48" t="s">
        <v>982</v>
      </c>
      <c r="F631" s="49" t="s">
        <v>242</v>
      </c>
    </row>
    <row r="632" spans="2:7" ht="14.25" customHeight="1" x14ac:dyDescent="0.25">
      <c r="B632" s="48">
        <v>7072</v>
      </c>
      <c r="C632" s="48" t="s">
        <v>942</v>
      </c>
      <c r="D632" s="48" t="s">
        <v>514</v>
      </c>
      <c r="E632" s="48" t="s">
        <v>982</v>
      </c>
      <c r="F632" s="49" t="s">
        <v>1033</v>
      </c>
    </row>
    <row r="633" spans="2:7" ht="14.25" customHeight="1" x14ac:dyDescent="0.25">
      <c r="B633" s="48">
        <v>8425</v>
      </c>
      <c r="C633" s="48" t="s">
        <v>942</v>
      </c>
      <c r="D633" s="48" t="s">
        <v>514</v>
      </c>
      <c r="E633" s="48" t="s">
        <v>982</v>
      </c>
      <c r="F633" s="49" t="s">
        <v>546</v>
      </c>
    </row>
    <row r="634" spans="2:7" ht="14.25" customHeight="1" x14ac:dyDescent="0.25">
      <c r="C634" s="48" t="s">
        <v>942</v>
      </c>
      <c r="D634" s="48" t="s">
        <v>514</v>
      </c>
      <c r="E634" s="48" t="s">
        <v>982</v>
      </c>
      <c r="F634" s="49" t="s">
        <v>1082</v>
      </c>
      <c r="G634" s="48" t="s">
        <v>912</v>
      </c>
    </row>
    <row r="635" spans="2:7" ht="14.25" customHeight="1" x14ac:dyDescent="0.25">
      <c r="B635" s="48">
        <v>8159</v>
      </c>
      <c r="C635" s="48" t="s">
        <v>942</v>
      </c>
      <c r="D635" s="48" t="s">
        <v>514</v>
      </c>
      <c r="E635" s="48" t="s">
        <v>982</v>
      </c>
      <c r="F635" s="49" t="s">
        <v>547</v>
      </c>
    </row>
    <row r="636" spans="2:7" ht="14.25" customHeight="1" x14ac:dyDescent="0.25">
      <c r="B636" s="48">
        <v>8001</v>
      </c>
      <c r="C636" s="48" t="s">
        <v>942</v>
      </c>
      <c r="D636" s="48" t="s">
        <v>514</v>
      </c>
      <c r="E636" s="48" t="s">
        <v>982</v>
      </c>
      <c r="F636" s="49" t="s">
        <v>548</v>
      </c>
    </row>
    <row r="637" spans="2:7" ht="14.25" customHeight="1" x14ac:dyDescent="0.25">
      <c r="B637" s="48">
        <v>4733</v>
      </c>
      <c r="C637" s="48" t="s">
        <v>942</v>
      </c>
      <c r="D637" s="48" t="s">
        <v>514</v>
      </c>
      <c r="E637" s="48" t="s">
        <v>982</v>
      </c>
      <c r="F637" s="49" t="s">
        <v>244</v>
      </c>
    </row>
    <row r="638" spans="2:7" ht="14.25" customHeight="1" x14ac:dyDescent="0.25">
      <c r="B638" s="48">
        <v>4680</v>
      </c>
      <c r="C638" s="48" t="s">
        <v>942</v>
      </c>
      <c r="D638" s="48" t="s">
        <v>514</v>
      </c>
      <c r="E638" s="48" t="s">
        <v>982</v>
      </c>
      <c r="F638" s="49" t="s">
        <v>549</v>
      </c>
    </row>
    <row r="639" spans="2:7" ht="14.25" customHeight="1" x14ac:dyDescent="0.25">
      <c r="B639" s="48">
        <v>7129</v>
      </c>
      <c r="C639" s="48" t="s">
        <v>942</v>
      </c>
      <c r="D639" s="48" t="s">
        <v>514</v>
      </c>
      <c r="E639" s="48" t="s">
        <v>982</v>
      </c>
      <c r="F639" s="49" t="s">
        <v>550</v>
      </c>
    </row>
    <row r="640" spans="2:7" ht="14.25" customHeight="1" x14ac:dyDescent="0.25">
      <c r="B640" s="48">
        <v>7997</v>
      </c>
      <c r="C640" s="48" t="s">
        <v>942</v>
      </c>
      <c r="D640" s="48" t="s">
        <v>514</v>
      </c>
      <c r="E640" s="48" t="s">
        <v>982</v>
      </c>
      <c r="F640" s="49" t="s">
        <v>1083</v>
      </c>
    </row>
    <row r="641" spans="2:7" ht="14.25" customHeight="1" x14ac:dyDescent="0.25">
      <c r="B641" s="48">
        <v>1056</v>
      </c>
      <c r="C641" s="48" t="s">
        <v>942</v>
      </c>
      <c r="D641" s="48" t="s">
        <v>514</v>
      </c>
      <c r="E641" s="48" t="s">
        <v>982</v>
      </c>
      <c r="F641" s="49" t="s">
        <v>551</v>
      </c>
    </row>
    <row r="642" spans="2:7" ht="14.25" customHeight="1" x14ac:dyDescent="0.25">
      <c r="B642" s="48">
        <v>7913</v>
      </c>
      <c r="C642" s="48" t="s">
        <v>942</v>
      </c>
      <c r="D642" s="48" t="s">
        <v>514</v>
      </c>
      <c r="E642" s="48" t="s">
        <v>982</v>
      </c>
      <c r="F642" s="49" t="s">
        <v>552</v>
      </c>
    </row>
    <row r="643" spans="2:7" ht="14.25" customHeight="1" x14ac:dyDescent="0.25">
      <c r="B643" s="48">
        <v>4736</v>
      </c>
      <c r="C643" s="48" t="s">
        <v>942</v>
      </c>
      <c r="D643" s="48" t="s">
        <v>514</v>
      </c>
      <c r="E643" s="48" t="s">
        <v>982</v>
      </c>
      <c r="F643" s="49" t="s">
        <v>553</v>
      </c>
    </row>
    <row r="644" spans="2:7" ht="14.25" customHeight="1" x14ac:dyDescent="0.25">
      <c r="B644" s="48">
        <v>7540</v>
      </c>
      <c r="C644" s="48" t="s">
        <v>942</v>
      </c>
      <c r="D644" s="48" t="s">
        <v>514</v>
      </c>
      <c r="E644" s="48" t="s">
        <v>982</v>
      </c>
      <c r="F644" s="49" t="s">
        <v>555</v>
      </c>
    </row>
    <row r="645" spans="2:7" ht="14.25" customHeight="1" x14ac:dyDescent="0.25">
      <c r="B645" s="48">
        <v>4738</v>
      </c>
      <c r="C645" s="48" t="s">
        <v>942</v>
      </c>
      <c r="D645" s="48" t="s">
        <v>514</v>
      </c>
      <c r="E645" s="48" t="s">
        <v>982</v>
      </c>
      <c r="F645" s="49" t="s">
        <v>556</v>
      </c>
    </row>
    <row r="646" spans="2:7" ht="14.25" customHeight="1" x14ac:dyDescent="0.25">
      <c r="B646" s="48">
        <v>8480</v>
      </c>
      <c r="C646" s="48" t="s">
        <v>942</v>
      </c>
      <c r="D646" s="48" t="s">
        <v>514</v>
      </c>
      <c r="E646" s="48" t="s">
        <v>982</v>
      </c>
      <c r="F646" s="49" t="s">
        <v>557</v>
      </c>
    </row>
    <row r="647" spans="2:7" ht="14.25" customHeight="1" x14ac:dyDescent="0.25">
      <c r="B647" s="48">
        <v>4737</v>
      </c>
      <c r="C647" s="48" t="s">
        <v>942</v>
      </c>
      <c r="D647" s="48" t="s">
        <v>514</v>
      </c>
      <c r="E647" s="48" t="s">
        <v>982</v>
      </c>
      <c r="F647" s="49" t="s">
        <v>558</v>
      </c>
    </row>
    <row r="648" spans="2:7" ht="14.25" customHeight="1" x14ac:dyDescent="0.25">
      <c r="B648" s="48">
        <v>4725</v>
      </c>
      <c r="C648" s="48" t="s">
        <v>942</v>
      </c>
      <c r="D648" s="48" t="s">
        <v>514</v>
      </c>
      <c r="E648" s="48" t="s">
        <v>982</v>
      </c>
      <c r="F648" s="49" t="s">
        <v>559</v>
      </c>
    </row>
    <row r="649" spans="2:7" ht="14.25" customHeight="1" x14ac:dyDescent="0.25">
      <c r="B649" s="48">
        <v>8321</v>
      </c>
      <c r="C649" s="48" t="s">
        <v>942</v>
      </c>
      <c r="D649" s="48" t="s">
        <v>514</v>
      </c>
      <c r="E649" s="48" t="s">
        <v>982</v>
      </c>
      <c r="F649" s="49" t="s">
        <v>560</v>
      </c>
    </row>
    <row r="650" spans="2:7" ht="14.25" customHeight="1" x14ac:dyDescent="0.25">
      <c r="B650" s="48">
        <v>4798</v>
      </c>
      <c r="C650" s="48" t="s">
        <v>942</v>
      </c>
      <c r="D650" s="48" t="s">
        <v>514</v>
      </c>
      <c r="E650" s="48" t="s">
        <v>982</v>
      </c>
      <c r="F650" s="49" t="s">
        <v>561</v>
      </c>
    </row>
    <row r="651" spans="2:7" ht="14.25" customHeight="1" x14ac:dyDescent="0.25">
      <c r="B651" s="48">
        <v>4799</v>
      </c>
      <c r="C651" s="48" t="s">
        <v>942</v>
      </c>
      <c r="D651" s="48" t="s">
        <v>514</v>
      </c>
      <c r="E651" s="48" t="s">
        <v>982</v>
      </c>
      <c r="F651" s="49" t="s">
        <v>562</v>
      </c>
    </row>
    <row r="652" spans="2:7" ht="14.25" customHeight="1" x14ac:dyDescent="0.25">
      <c r="B652" s="48">
        <v>8089</v>
      </c>
      <c r="C652" s="48" t="s">
        <v>942</v>
      </c>
      <c r="D652" s="48" t="s">
        <v>514</v>
      </c>
      <c r="E652" s="48" t="s">
        <v>982</v>
      </c>
      <c r="F652" s="49" t="s">
        <v>563</v>
      </c>
    </row>
    <row r="653" spans="2:7" ht="14.25" customHeight="1" x14ac:dyDescent="0.25">
      <c r="B653" s="48">
        <v>1058</v>
      </c>
      <c r="C653" s="48" t="s">
        <v>942</v>
      </c>
      <c r="D653" s="48" t="s">
        <v>514</v>
      </c>
      <c r="E653" s="48" t="s">
        <v>982</v>
      </c>
      <c r="F653" s="49" t="s">
        <v>564</v>
      </c>
    </row>
    <row r="654" spans="2:7" ht="14.25" customHeight="1" x14ac:dyDescent="0.25">
      <c r="B654" s="48">
        <v>9283</v>
      </c>
      <c r="C654" s="48" t="s">
        <v>944</v>
      </c>
      <c r="D654" s="48" t="s">
        <v>565</v>
      </c>
      <c r="E654" s="48" t="s">
        <v>983</v>
      </c>
      <c r="F654" s="49" t="s">
        <v>566</v>
      </c>
    </row>
    <row r="655" spans="2:7" ht="14.25" customHeight="1" x14ac:dyDescent="0.25">
      <c r="B655" s="48">
        <v>4354</v>
      </c>
      <c r="C655" s="48" t="s">
        <v>944</v>
      </c>
      <c r="D655" s="48" t="s">
        <v>565</v>
      </c>
      <c r="E655" s="48" t="s">
        <v>983</v>
      </c>
      <c r="F655" s="49" t="s">
        <v>567</v>
      </c>
    </row>
    <row r="656" spans="2:7" ht="14.25" customHeight="1" x14ac:dyDescent="0.25">
      <c r="B656" s="48">
        <v>4949</v>
      </c>
      <c r="C656" s="48" t="s">
        <v>944</v>
      </c>
      <c r="D656" s="48" t="s">
        <v>565</v>
      </c>
      <c r="E656" s="48" t="s">
        <v>983</v>
      </c>
      <c r="F656" s="49" t="s">
        <v>1084</v>
      </c>
      <c r="G656" s="48" t="s">
        <v>1072</v>
      </c>
    </row>
    <row r="657" spans="2:6" ht="14.25" customHeight="1" x14ac:dyDescent="0.25">
      <c r="B657" s="48">
        <v>4356</v>
      </c>
      <c r="C657" s="48" t="s">
        <v>944</v>
      </c>
      <c r="D657" s="48" t="s">
        <v>565</v>
      </c>
      <c r="E657" s="48" t="s">
        <v>983</v>
      </c>
      <c r="F657" s="49" t="s">
        <v>568</v>
      </c>
    </row>
    <row r="658" spans="2:6" ht="14.25" customHeight="1" x14ac:dyDescent="0.25">
      <c r="B658" s="48">
        <v>9974</v>
      </c>
      <c r="C658" s="48" t="s">
        <v>944</v>
      </c>
      <c r="D658" s="48" t="s">
        <v>565</v>
      </c>
      <c r="E658" s="48" t="s">
        <v>983</v>
      </c>
      <c r="F658" s="49" t="s">
        <v>769</v>
      </c>
    </row>
    <row r="659" spans="2:6" ht="14.25" customHeight="1" x14ac:dyDescent="0.25">
      <c r="B659" s="48">
        <v>9055</v>
      </c>
      <c r="C659" s="48" t="s">
        <v>944</v>
      </c>
      <c r="D659" s="48" t="s">
        <v>565</v>
      </c>
      <c r="E659" s="48" t="s">
        <v>983</v>
      </c>
      <c r="F659" s="49" t="s">
        <v>569</v>
      </c>
    </row>
    <row r="660" spans="2:6" ht="14.25" customHeight="1" x14ac:dyDescent="0.25">
      <c r="B660" s="48">
        <v>4305</v>
      </c>
      <c r="C660" s="48" t="s">
        <v>944</v>
      </c>
      <c r="D660" s="48" t="s">
        <v>565</v>
      </c>
      <c r="E660" s="48" t="s">
        <v>983</v>
      </c>
      <c r="F660" s="49" t="s">
        <v>570</v>
      </c>
    </row>
    <row r="661" spans="2:6" ht="14.25" customHeight="1" x14ac:dyDescent="0.25">
      <c r="B661" s="48">
        <v>9518</v>
      </c>
      <c r="C661" s="48" t="s">
        <v>944</v>
      </c>
      <c r="D661" s="48" t="s">
        <v>565</v>
      </c>
      <c r="E661" s="48" t="s">
        <v>983</v>
      </c>
      <c r="F661" s="49" t="s">
        <v>571</v>
      </c>
    </row>
    <row r="662" spans="2:6" ht="14.25" customHeight="1" x14ac:dyDescent="0.25">
      <c r="B662" s="48">
        <v>4344</v>
      </c>
      <c r="C662" s="48" t="s">
        <v>944</v>
      </c>
      <c r="D662" s="48" t="s">
        <v>565</v>
      </c>
      <c r="E662" s="48" t="s">
        <v>983</v>
      </c>
      <c r="F662" s="49" t="s">
        <v>771</v>
      </c>
    </row>
    <row r="663" spans="2:6" ht="14.25" customHeight="1" x14ac:dyDescent="0.25">
      <c r="B663" s="48">
        <v>8535</v>
      </c>
      <c r="C663" s="48" t="s">
        <v>944</v>
      </c>
      <c r="D663" s="48" t="s">
        <v>565</v>
      </c>
      <c r="E663" s="48" t="s">
        <v>983</v>
      </c>
      <c r="F663" s="49" t="s">
        <v>772</v>
      </c>
    </row>
    <row r="664" spans="2:6" ht="14.25" customHeight="1" x14ac:dyDescent="0.25">
      <c r="B664" s="48">
        <v>9923</v>
      </c>
      <c r="C664" s="48" t="s">
        <v>944</v>
      </c>
      <c r="D664" s="48" t="s">
        <v>565</v>
      </c>
      <c r="E664" s="48" t="s">
        <v>983</v>
      </c>
      <c r="F664" s="49" t="s">
        <v>1034</v>
      </c>
    </row>
    <row r="665" spans="2:6" ht="14.25" customHeight="1" x14ac:dyDescent="0.25">
      <c r="B665" s="48">
        <v>4378</v>
      </c>
      <c r="C665" s="48" t="s">
        <v>944</v>
      </c>
      <c r="D665" s="48" t="s">
        <v>565</v>
      </c>
      <c r="E665" s="48" t="s">
        <v>983</v>
      </c>
      <c r="F665" s="49" t="s">
        <v>572</v>
      </c>
    </row>
    <row r="666" spans="2:6" ht="14.25" customHeight="1" x14ac:dyDescent="0.25">
      <c r="B666" s="48">
        <v>9516</v>
      </c>
      <c r="C666" s="48" t="s">
        <v>944</v>
      </c>
      <c r="D666" s="48" t="s">
        <v>565</v>
      </c>
      <c r="E666" s="48" t="s">
        <v>983</v>
      </c>
      <c r="F666" s="49" t="s">
        <v>773</v>
      </c>
    </row>
    <row r="667" spans="2:6" ht="14.25" customHeight="1" x14ac:dyDescent="0.25">
      <c r="B667" s="48">
        <v>9064</v>
      </c>
      <c r="C667" s="48" t="s">
        <v>944</v>
      </c>
      <c r="D667" s="48" t="s">
        <v>565</v>
      </c>
      <c r="E667" s="48" t="s">
        <v>983</v>
      </c>
      <c r="F667" s="49" t="s">
        <v>573</v>
      </c>
    </row>
    <row r="668" spans="2:6" ht="14.25" customHeight="1" x14ac:dyDescent="0.25">
      <c r="B668" s="48">
        <v>2140</v>
      </c>
      <c r="C668" s="48" t="s">
        <v>944</v>
      </c>
      <c r="D668" s="48" t="s">
        <v>565</v>
      </c>
      <c r="E668" s="48" t="s">
        <v>983</v>
      </c>
      <c r="F668" s="49" t="s">
        <v>1035</v>
      </c>
    </row>
    <row r="669" spans="2:6" ht="14.25" customHeight="1" x14ac:dyDescent="0.25">
      <c r="B669" s="48">
        <v>4290</v>
      </c>
      <c r="C669" s="48" t="s">
        <v>944</v>
      </c>
      <c r="D669" s="48" t="s">
        <v>565</v>
      </c>
      <c r="E669" s="48" t="s">
        <v>983</v>
      </c>
      <c r="F669" s="49" t="s">
        <v>574</v>
      </c>
    </row>
    <row r="670" spans="2:6" ht="14.25" customHeight="1" x14ac:dyDescent="0.25">
      <c r="B670" s="48">
        <v>5121</v>
      </c>
      <c r="C670" s="48" t="s">
        <v>944</v>
      </c>
      <c r="D670" s="48" t="s">
        <v>565</v>
      </c>
      <c r="E670" s="48" t="s">
        <v>983</v>
      </c>
      <c r="F670" s="49" t="s">
        <v>984</v>
      </c>
    </row>
    <row r="671" spans="2:6" ht="14.25" customHeight="1" x14ac:dyDescent="0.25">
      <c r="B671" s="48">
        <v>4359</v>
      </c>
      <c r="C671" s="48" t="s">
        <v>944</v>
      </c>
      <c r="D671" s="48" t="s">
        <v>565</v>
      </c>
      <c r="E671" s="48" t="s">
        <v>983</v>
      </c>
      <c r="F671" s="49" t="s">
        <v>575</v>
      </c>
    </row>
    <row r="672" spans="2:6" ht="14.25" customHeight="1" x14ac:dyDescent="0.25">
      <c r="B672" s="48">
        <v>4780</v>
      </c>
      <c r="C672" s="48" t="s">
        <v>944</v>
      </c>
      <c r="D672" s="48" t="s">
        <v>565</v>
      </c>
      <c r="E672" s="48" t="s">
        <v>983</v>
      </c>
      <c r="F672" s="49" t="s">
        <v>576</v>
      </c>
    </row>
    <row r="673" spans="2:6" ht="14.25" customHeight="1" x14ac:dyDescent="0.25">
      <c r="B673" s="48">
        <v>4361</v>
      </c>
      <c r="C673" s="48" t="s">
        <v>944</v>
      </c>
      <c r="D673" s="48" t="s">
        <v>565</v>
      </c>
      <c r="E673" s="48" t="s">
        <v>983</v>
      </c>
      <c r="F673" s="49" t="s">
        <v>577</v>
      </c>
    </row>
    <row r="674" spans="2:6" ht="14.25" customHeight="1" x14ac:dyDescent="0.25">
      <c r="B674" s="48">
        <v>7682</v>
      </c>
      <c r="C674" s="48" t="s">
        <v>944</v>
      </c>
      <c r="D674" s="48" t="s">
        <v>565</v>
      </c>
      <c r="E674" s="48" t="s">
        <v>983</v>
      </c>
      <c r="F674" s="49" t="s">
        <v>578</v>
      </c>
    </row>
    <row r="675" spans="2:6" ht="14.25" customHeight="1" x14ac:dyDescent="0.25">
      <c r="B675" s="48">
        <v>8093</v>
      </c>
      <c r="C675" s="48" t="s">
        <v>944</v>
      </c>
      <c r="D675" s="48" t="s">
        <v>565</v>
      </c>
      <c r="E675" s="48" t="s">
        <v>983</v>
      </c>
      <c r="F675" s="49" t="s">
        <v>579</v>
      </c>
    </row>
    <row r="676" spans="2:6" ht="14.25" customHeight="1" x14ac:dyDescent="0.25">
      <c r="B676" s="48">
        <v>2061</v>
      </c>
      <c r="C676" s="48" t="s">
        <v>944</v>
      </c>
      <c r="D676" s="48" t="s">
        <v>565</v>
      </c>
      <c r="E676" s="48" t="s">
        <v>983</v>
      </c>
      <c r="F676" s="49" t="s">
        <v>580</v>
      </c>
    </row>
    <row r="677" spans="2:6" ht="14.25" customHeight="1" x14ac:dyDescent="0.25">
      <c r="B677" s="48">
        <v>4385</v>
      </c>
      <c r="C677" s="48" t="s">
        <v>944</v>
      </c>
      <c r="D677" s="48" t="s">
        <v>565</v>
      </c>
      <c r="E677" s="48" t="s">
        <v>983</v>
      </c>
      <c r="F677" s="49" t="s">
        <v>581</v>
      </c>
    </row>
    <row r="678" spans="2:6" ht="14.25" customHeight="1" x14ac:dyDescent="0.25">
      <c r="B678" s="48">
        <v>9418</v>
      </c>
      <c r="C678" s="48" t="s">
        <v>944</v>
      </c>
      <c r="D678" s="48" t="s">
        <v>565</v>
      </c>
      <c r="E678" s="48" t="s">
        <v>983</v>
      </c>
      <c r="F678" s="49" t="s">
        <v>582</v>
      </c>
    </row>
    <row r="679" spans="2:6" ht="14.25" customHeight="1" x14ac:dyDescent="0.25">
      <c r="B679" s="48">
        <v>7052</v>
      </c>
      <c r="C679" s="48" t="s">
        <v>944</v>
      </c>
      <c r="D679" s="48" t="s">
        <v>565</v>
      </c>
      <c r="E679" s="48" t="s">
        <v>983</v>
      </c>
      <c r="F679" s="49" t="s">
        <v>781</v>
      </c>
    </row>
    <row r="680" spans="2:6" ht="14.25" customHeight="1" x14ac:dyDescent="0.25">
      <c r="B680" s="48">
        <v>4387</v>
      </c>
      <c r="C680" s="48" t="s">
        <v>944</v>
      </c>
      <c r="D680" s="48" t="s">
        <v>565</v>
      </c>
      <c r="E680" s="48" t="s">
        <v>983</v>
      </c>
      <c r="F680" s="49" t="s">
        <v>583</v>
      </c>
    </row>
    <row r="681" spans="2:6" ht="14.25" customHeight="1" x14ac:dyDescent="0.25">
      <c r="B681" s="48">
        <v>9608</v>
      </c>
      <c r="C681" s="48" t="s">
        <v>944</v>
      </c>
      <c r="D681" s="48" t="s">
        <v>565</v>
      </c>
      <c r="E681" s="48" t="s">
        <v>983</v>
      </c>
      <c r="F681" s="49" t="s">
        <v>155</v>
      </c>
    </row>
    <row r="682" spans="2:6" ht="14.25" customHeight="1" x14ac:dyDescent="0.25">
      <c r="B682" s="48">
        <v>8461</v>
      </c>
      <c r="C682" s="48" t="s">
        <v>944</v>
      </c>
      <c r="D682" s="48" t="s">
        <v>565</v>
      </c>
      <c r="E682" s="48" t="s">
        <v>983</v>
      </c>
      <c r="F682" s="49" t="s">
        <v>584</v>
      </c>
    </row>
    <row r="683" spans="2:6" ht="14.25" customHeight="1" x14ac:dyDescent="0.25">
      <c r="B683" s="48">
        <v>8662</v>
      </c>
      <c r="C683" s="48" t="s">
        <v>944</v>
      </c>
      <c r="D683" s="48" t="s">
        <v>565</v>
      </c>
      <c r="E683" s="48" t="s">
        <v>983</v>
      </c>
      <c r="F683" s="49" t="s">
        <v>585</v>
      </c>
    </row>
    <row r="684" spans="2:6" ht="14.25" customHeight="1" x14ac:dyDescent="0.25">
      <c r="B684" s="48">
        <v>4389</v>
      </c>
      <c r="C684" s="48" t="s">
        <v>944</v>
      </c>
      <c r="D684" s="48" t="s">
        <v>565</v>
      </c>
      <c r="E684" s="48" t="s">
        <v>983</v>
      </c>
      <c r="F684" s="49" t="s">
        <v>587</v>
      </c>
    </row>
    <row r="685" spans="2:6" ht="14.25" customHeight="1" x14ac:dyDescent="0.25">
      <c r="B685" s="48">
        <v>4390</v>
      </c>
      <c r="C685" s="48" t="s">
        <v>944</v>
      </c>
      <c r="D685" s="48" t="s">
        <v>565</v>
      </c>
      <c r="E685" s="48" t="s">
        <v>983</v>
      </c>
      <c r="F685" s="49" t="s">
        <v>588</v>
      </c>
    </row>
    <row r="686" spans="2:6" ht="14.25" customHeight="1" x14ac:dyDescent="0.25">
      <c r="B686" s="48">
        <v>8871</v>
      </c>
      <c r="C686" s="48" t="s">
        <v>944</v>
      </c>
      <c r="D686" s="48" t="s">
        <v>565</v>
      </c>
      <c r="E686" s="48" t="s">
        <v>983</v>
      </c>
      <c r="F686" s="49" t="s">
        <v>589</v>
      </c>
    </row>
    <row r="687" spans="2:6" ht="14.25" customHeight="1" x14ac:dyDescent="0.25">
      <c r="B687" s="48">
        <v>8066</v>
      </c>
      <c r="C687" s="48" t="s">
        <v>944</v>
      </c>
      <c r="D687" s="48" t="s">
        <v>565</v>
      </c>
      <c r="E687" s="48" t="s">
        <v>983</v>
      </c>
      <c r="F687" s="49" t="s">
        <v>590</v>
      </c>
    </row>
    <row r="688" spans="2:6" ht="14.25" customHeight="1" x14ac:dyDescent="0.25">
      <c r="B688" s="48">
        <v>7875</v>
      </c>
      <c r="C688" s="48" t="s">
        <v>944</v>
      </c>
      <c r="D688" s="48" t="s">
        <v>565</v>
      </c>
      <c r="E688" s="48" t="s">
        <v>983</v>
      </c>
      <c r="F688" s="49" t="s">
        <v>787</v>
      </c>
    </row>
    <row r="689" spans="2:6" ht="14.25" customHeight="1" x14ac:dyDescent="0.25">
      <c r="B689" s="50">
        <v>4065</v>
      </c>
      <c r="C689" s="50" t="s">
        <v>931</v>
      </c>
      <c r="D689" s="48" t="s">
        <v>598</v>
      </c>
      <c r="E689" s="48" t="s">
        <v>986</v>
      </c>
      <c r="F689" s="49" t="s">
        <v>599</v>
      </c>
    </row>
    <row r="690" spans="2:6" ht="14.25" customHeight="1" x14ac:dyDescent="0.25">
      <c r="B690" s="48">
        <v>4246</v>
      </c>
      <c r="C690" s="48" t="s">
        <v>931</v>
      </c>
      <c r="D690" s="48" t="s">
        <v>598</v>
      </c>
      <c r="E690" s="48" t="s">
        <v>986</v>
      </c>
      <c r="F690" s="49" t="s">
        <v>600</v>
      </c>
    </row>
    <row r="691" spans="2:6" ht="14.25" customHeight="1" x14ac:dyDescent="0.25">
      <c r="B691" s="48">
        <v>4247</v>
      </c>
      <c r="C691" s="48" t="s">
        <v>931</v>
      </c>
      <c r="D691" s="48" t="s">
        <v>598</v>
      </c>
      <c r="E691" s="48" t="s">
        <v>986</v>
      </c>
      <c r="F691" s="49" t="s">
        <v>601</v>
      </c>
    </row>
    <row r="692" spans="2:6" ht="14.25" customHeight="1" x14ac:dyDescent="0.25">
      <c r="B692" s="48">
        <v>9296</v>
      </c>
      <c r="C692" s="48" t="s">
        <v>931</v>
      </c>
      <c r="D692" s="48" t="s">
        <v>598</v>
      </c>
      <c r="E692" s="48" t="s">
        <v>986</v>
      </c>
      <c r="F692" s="49" t="s">
        <v>602</v>
      </c>
    </row>
    <row r="693" spans="2:6" ht="14.25" customHeight="1" x14ac:dyDescent="0.25">
      <c r="B693" s="48">
        <v>7289</v>
      </c>
      <c r="C693" s="48" t="s">
        <v>931</v>
      </c>
      <c r="D693" s="48" t="s">
        <v>598</v>
      </c>
      <c r="E693" s="48" t="s">
        <v>986</v>
      </c>
      <c r="F693" s="49" t="s">
        <v>603</v>
      </c>
    </row>
    <row r="694" spans="2:6" ht="14.25" customHeight="1" x14ac:dyDescent="0.25">
      <c r="B694" s="48">
        <v>9759</v>
      </c>
      <c r="C694" s="48" t="s">
        <v>931</v>
      </c>
      <c r="D694" s="48" t="s">
        <v>598</v>
      </c>
      <c r="E694" s="48" t="s">
        <v>986</v>
      </c>
      <c r="F694" s="49" t="s">
        <v>604</v>
      </c>
    </row>
    <row r="695" spans="2:6" ht="14.25" customHeight="1" x14ac:dyDescent="0.25">
      <c r="B695" s="48">
        <v>4249</v>
      </c>
      <c r="C695" s="48" t="s">
        <v>931</v>
      </c>
      <c r="D695" s="48" t="s">
        <v>598</v>
      </c>
      <c r="E695" s="48" t="s">
        <v>986</v>
      </c>
      <c r="F695" s="49" t="s">
        <v>605</v>
      </c>
    </row>
    <row r="696" spans="2:6" ht="14.25" customHeight="1" x14ac:dyDescent="0.25">
      <c r="B696" s="48" t="s">
        <v>606</v>
      </c>
      <c r="C696" s="48" t="s">
        <v>931</v>
      </c>
      <c r="D696" s="48" t="s">
        <v>598</v>
      </c>
      <c r="E696" s="48" t="s">
        <v>986</v>
      </c>
      <c r="F696" s="49" t="s">
        <v>445</v>
      </c>
    </row>
    <row r="697" spans="2:6" ht="14.25" customHeight="1" x14ac:dyDescent="0.25">
      <c r="B697" s="48">
        <v>1376</v>
      </c>
      <c r="C697" s="48" t="s">
        <v>931</v>
      </c>
      <c r="D697" s="48" t="s">
        <v>598</v>
      </c>
      <c r="E697" s="48" t="s">
        <v>986</v>
      </c>
      <c r="F697" s="49" t="s">
        <v>607</v>
      </c>
    </row>
    <row r="698" spans="2:6" ht="14.25" customHeight="1" x14ac:dyDescent="0.25">
      <c r="B698" s="48">
        <v>7145</v>
      </c>
      <c r="C698" s="48" t="s">
        <v>931</v>
      </c>
      <c r="D698" s="48" t="s">
        <v>598</v>
      </c>
      <c r="E698" s="48" t="s">
        <v>986</v>
      </c>
      <c r="F698" s="49" t="s">
        <v>1037</v>
      </c>
    </row>
    <row r="699" spans="2:6" ht="14.25" customHeight="1" x14ac:dyDescent="0.25">
      <c r="B699" s="48">
        <v>4252</v>
      </c>
      <c r="C699" s="48" t="s">
        <v>931</v>
      </c>
      <c r="D699" s="48" t="s">
        <v>598</v>
      </c>
      <c r="E699" s="48" t="s">
        <v>986</v>
      </c>
      <c r="F699" s="49" t="s">
        <v>609</v>
      </c>
    </row>
    <row r="700" spans="2:6" ht="14.25" customHeight="1" x14ac:dyDescent="0.25">
      <c r="B700" s="48">
        <v>4193</v>
      </c>
      <c r="C700" s="48" t="s">
        <v>931</v>
      </c>
      <c r="D700" s="48" t="s">
        <v>598</v>
      </c>
      <c r="E700" s="48" t="s">
        <v>986</v>
      </c>
      <c r="F700" s="49" t="s">
        <v>612</v>
      </c>
    </row>
    <row r="701" spans="2:6" ht="14.25" customHeight="1" x14ac:dyDescent="0.25">
      <c r="B701" s="48">
        <v>7802</v>
      </c>
      <c r="C701" s="48" t="s">
        <v>931</v>
      </c>
      <c r="D701" s="48" t="s">
        <v>598</v>
      </c>
      <c r="E701" s="48" t="s">
        <v>986</v>
      </c>
      <c r="F701" s="49" t="s">
        <v>613</v>
      </c>
    </row>
    <row r="702" spans="2:6" ht="14.25" customHeight="1" x14ac:dyDescent="0.25">
      <c r="B702" s="48">
        <v>9259</v>
      </c>
      <c r="C702" s="48" t="s">
        <v>931</v>
      </c>
      <c r="D702" s="48" t="s">
        <v>598</v>
      </c>
      <c r="E702" s="48" t="s">
        <v>986</v>
      </c>
      <c r="F702" s="49" t="s">
        <v>614</v>
      </c>
    </row>
    <row r="703" spans="2:6" ht="14.25" customHeight="1" x14ac:dyDescent="0.25">
      <c r="B703" s="48">
        <v>7001</v>
      </c>
      <c r="C703" s="48" t="s">
        <v>947</v>
      </c>
      <c r="D703" s="48" t="s">
        <v>598</v>
      </c>
      <c r="E703" s="48" t="s">
        <v>986</v>
      </c>
      <c r="F703" s="49" t="s">
        <v>615</v>
      </c>
    </row>
    <row r="704" spans="2:6" ht="14.25" customHeight="1" x14ac:dyDescent="0.25">
      <c r="B704" s="48">
        <v>7801</v>
      </c>
      <c r="C704" s="48" t="s">
        <v>930</v>
      </c>
      <c r="D704" s="48" t="s">
        <v>598</v>
      </c>
      <c r="E704" s="48" t="s">
        <v>986</v>
      </c>
      <c r="F704" s="49" t="s">
        <v>615</v>
      </c>
    </row>
    <row r="705" spans="2:6" ht="14.25" customHeight="1" x14ac:dyDescent="0.25">
      <c r="B705" s="48">
        <v>9414</v>
      </c>
      <c r="C705" s="48" t="s">
        <v>931</v>
      </c>
      <c r="D705" s="48" t="s">
        <v>598</v>
      </c>
      <c r="E705" s="48" t="s">
        <v>986</v>
      </c>
      <c r="F705" s="49" t="s">
        <v>616</v>
      </c>
    </row>
    <row r="706" spans="2:6" ht="14.25" customHeight="1" x14ac:dyDescent="0.25">
      <c r="B706" s="48">
        <v>4254</v>
      </c>
      <c r="C706" s="48" t="s">
        <v>931</v>
      </c>
      <c r="D706" s="48" t="s">
        <v>598</v>
      </c>
      <c r="E706" s="48" t="s">
        <v>986</v>
      </c>
      <c r="F706" s="49" t="s">
        <v>617</v>
      </c>
    </row>
    <row r="707" spans="2:6" ht="14.25" customHeight="1" x14ac:dyDescent="0.25">
      <c r="B707" s="48">
        <v>7290</v>
      </c>
      <c r="C707" s="48" t="s">
        <v>931</v>
      </c>
      <c r="D707" s="48" t="s">
        <v>598</v>
      </c>
      <c r="E707" s="48" t="s">
        <v>986</v>
      </c>
      <c r="F707" s="49" t="s">
        <v>618</v>
      </c>
    </row>
    <row r="708" spans="2:6" ht="14.25" customHeight="1" x14ac:dyDescent="0.25">
      <c r="B708" s="48">
        <v>4255</v>
      </c>
      <c r="C708" s="48" t="s">
        <v>931</v>
      </c>
      <c r="D708" s="48" t="s">
        <v>598</v>
      </c>
      <c r="E708" s="48" t="s">
        <v>986</v>
      </c>
      <c r="F708" s="49" t="s">
        <v>619</v>
      </c>
    </row>
    <row r="709" spans="2:6" ht="14.25" customHeight="1" x14ac:dyDescent="0.25">
      <c r="B709" s="48">
        <v>8045</v>
      </c>
      <c r="C709" s="48" t="s">
        <v>931</v>
      </c>
      <c r="D709" s="48" t="s">
        <v>598</v>
      </c>
      <c r="E709" s="48" t="s">
        <v>986</v>
      </c>
      <c r="F709" s="49" t="s">
        <v>620</v>
      </c>
    </row>
    <row r="710" spans="2:6" ht="14.25" customHeight="1" x14ac:dyDescent="0.25">
      <c r="B710" s="48">
        <v>4119</v>
      </c>
      <c r="C710" s="48" t="s">
        <v>931</v>
      </c>
      <c r="D710" s="48" t="s">
        <v>598</v>
      </c>
      <c r="E710" s="48" t="s">
        <v>986</v>
      </c>
      <c r="F710" s="49" t="s">
        <v>621</v>
      </c>
    </row>
    <row r="711" spans="2:6" ht="14.25" customHeight="1" x14ac:dyDescent="0.25">
      <c r="B711" s="48">
        <v>9977</v>
      </c>
      <c r="C711" s="48" t="s">
        <v>931</v>
      </c>
      <c r="D711" s="48" t="s">
        <v>598</v>
      </c>
      <c r="E711" s="48" t="s">
        <v>986</v>
      </c>
      <c r="F711" s="49" t="s">
        <v>622</v>
      </c>
    </row>
    <row r="712" spans="2:6" ht="14.25" customHeight="1" x14ac:dyDescent="0.25">
      <c r="B712" s="48">
        <v>8917</v>
      </c>
      <c r="C712" s="48" t="s">
        <v>931</v>
      </c>
      <c r="D712" s="48" t="s">
        <v>598</v>
      </c>
      <c r="E712" s="48" t="s">
        <v>986</v>
      </c>
      <c r="F712" s="49" t="s">
        <v>623</v>
      </c>
    </row>
    <row r="713" spans="2:6" ht="14.25" customHeight="1" x14ac:dyDescent="0.25">
      <c r="B713" s="48">
        <v>7795</v>
      </c>
      <c r="C713" s="48" t="s">
        <v>931</v>
      </c>
      <c r="D713" s="48" t="s">
        <v>598</v>
      </c>
      <c r="E713" s="48" t="s">
        <v>986</v>
      </c>
      <c r="F713" s="49" t="s">
        <v>192</v>
      </c>
    </row>
    <row r="714" spans="2:6" ht="14.25" customHeight="1" x14ac:dyDescent="0.25">
      <c r="B714" s="48">
        <v>4256</v>
      </c>
      <c r="C714" s="48" t="s">
        <v>931</v>
      </c>
      <c r="D714" s="48" t="s">
        <v>598</v>
      </c>
      <c r="E714" s="48" t="s">
        <v>986</v>
      </c>
      <c r="F714" s="49" t="s">
        <v>624</v>
      </c>
    </row>
    <row r="715" spans="2:6" ht="14.25" customHeight="1" x14ac:dyDescent="0.25">
      <c r="B715" s="48">
        <v>9253</v>
      </c>
      <c r="C715" s="48" t="s">
        <v>931</v>
      </c>
      <c r="D715" s="48" t="s">
        <v>598</v>
      </c>
      <c r="E715" s="48" t="s">
        <v>986</v>
      </c>
      <c r="F715" s="49" t="s">
        <v>625</v>
      </c>
    </row>
    <row r="716" spans="2:6" ht="14.25" customHeight="1" x14ac:dyDescent="0.25">
      <c r="B716" s="48">
        <v>8296</v>
      </c>
      <c r="C716" s="48" t="s">
        <v>931</v>
      </c>
      <c r="D716" s="48" t="s">
        <v>598</v>
      </c>
      <c r="E716" s="48" t="s">
        <v>986</v>
      </c>
      <c r="F716" s="49" t="s">
        <v>626</v>
      </c>
    </row>
    <row r="717" spans="2:6" ht="14.25" customHeight="1" x14ac:dyDescent="0.25">
      <c r="B717" s="48">
        <v>9337</v>
      </c>
      <c r="C717" s="48" t="s">
        <v>931</v>
      </c>
      <c r="D717" s="48" t="s">
        <v>598</v>
      </c>
      <c r="E717" s="48" t="s">
        <v>986</v>
      </c>
      <c r="F717" s="49" t="s">
        <v>627</v>
      </c>
    </row>
    <row r="718" spans="2:6" ht="14.25" customHeight="1" x14ac:dyDescent="0.25">
      <c r="B718" s="48">
        <v>4693</v>
      </c>
      <c r="C718" s="48" t="s">
        <v>931</v>
      </c>
      <c r="D718" s="48" t="s">
        <v>598</v>
      </c>
      <c r="E718" s="48" t="s">
        <v>986</v>
      </c>
      <c r="F718" s="49" t="s">
        <v>243</v>
      </c>
    </row>
    <row r="719" spans="2:6" ht="14.25" customHeight="1" x14ac:dyDescent="0.25">
      <c r="B719" s="48">
        <v>7375</v>
      </c>
      <c r="C719" s="48" t="s">
        <v>931</v>
      </c>
      <c r="D719" s="48" t="s">
        <v>598</v>
      </c>
      <c r="E719" s="48" t="s">
        <v>986</v>
      </c>
      <c r="F719" s="49" t="s">
        <v>1038</v>
      </c>
    </row>
    <row r="720" spans="2:6" ht="14.25" customHeight="1" x14ac:dyDescent="0.25">
      <c r="B720" s="48">
        <v>6456</v>
      </c>
      <c r="C720" s="48" t="s">
        <v>931</v>
      </c>
      <c r="D720" s="48" t="s">
        <v>598</v>
      </c>
      <c r="E720" s="48" t="s">
        <v>986</v>
      </c>
      <c r="F720" s="49" t="s">
        <v>628</v>
      </c>
    </row>
    <row r="721" spans="2:6" ht="14.25" customHeight="1" x14ac:dyDescent="0.25">
      <c r="B721" s="48">
        <v>5900</v>
      </c>
      <c r="C721" s="48" t="s">
        <v>931</v>
      </c>
      <c r="D721" s="48" t="s">
        <v>598</v>
      </c>
      <c r="E721" s="48" t="s">
        <v>986</v>
      </c>
      <c r="F721" s="49" t="s">
        <v>629</v>
      </c>
    </row>
    <row r="722" spans="2:6" ht="14.25" customHeight="1" x14ac:dyDescent="0.25">
      <c r="B722" s="48">
        <v>7466</v>
      </c>
      <c r="C722" s="48" t="s">
        <v>931</v>
      </c>
      <c r="D722" s="48" t="s">
        <v>598</v>
      </c>
      <c r="E722" s="48" t="s">
        <v>986</v>
      </c>
      <c r="F722" s="49" t="s">
        <v>630</v>
      </c>
    </row>
    <row r="723" spans="2:6" ht="14.25" customHeight="1" x14ac:dyDescent="0.25">
      <c r="B723" s="48">
        <v>7840</v>
      </c>
      <c r="C723" s="48" t="s">
        <v>931</v>
      </c>
      <c r="D723" s="48" t="s">
        <v>598</v>
      </c>
      <c r="E723" s="48" t="s">
        <v>986</v>
      </c>
      <c r="F723" s="49" t="s">
        <v>903</v>
      </c>
    </row>
    <row r="724" spans="2:6" ht="14.25" customHeight="1" x14ac:dyDescent="0.25">
      <c r="B724" s="48">
        <v>6080</v>
      </c>
      <c r="C724" s="48" t="s">
        <v>947</v>
      </c>
      <c r="D724" s="48" t="s">
        <v>598</v>
      </c>
      <c r="E724" s="48" t="s">
        <v>986</v>
      </c>
      <c r="F724" s="49" t="s">
        <v>631</v>
      </c>
    </row>
    <row r="725" spans="2:6" ht="14.25" customHeight="1" x14ac:dyDescent="0.25">
      <c r="B725" s="48">
        <v>4261</v>
      </c>
      <c r="C725" s="48" t="s">
        <v>931</v>
      </c>
      <c r="D725" s="48" t="s">
        <v>598</v>
      </c>
      <c r="E725" s="48" t="s">
        <v>986</v>
      </c>
      <c r="F725" s="49" t="s">
        <v>632</v>
      </c>
    </row>
    <row r="726" spans="2:6" ht="14.25" customHeight="1" x14ac:dyDescent="0.25">
      <c r="B726" s="48">
        <v>4262</v>
      </c>
      <c r="C726" s="48" t="s">
        <v>931</v>
      </c>
      <c r="D726" s="48" t="s">
        <v>598</v>
      </c>
      <c r="E726" s="48" t="s">
        <v>986</v>
      </c>
      <c r="F726" s="49" t="s">
        <v>633</v>
      </c>
    </row>
    <row r="727" spans="2:6" ht="14.25" customHeight="1" x14ac:dyDescent="0.25">
      <c r="B727" s="48">
        <v>4263</v>
      </c>
      <c r="C727" s="48" t="s">
        <v>931</v>
      </c>
      <c r="D727" s="48" t="s">
        <v>598</v>
      </c>
      <c r="E727" s="48" t="s">
        <v>986</v>
      </c>
      <c r="F727" s="49" t="s">
        <v>634</v>
      </c>
    </row>
    <row r="728" spans="2:6" ht="14.25" customHeight="1" x14ac:dyDescent="0.25">
      <c r="B728" s="48">
        <v>1209</v>
      </c>
      <c r="C728" s="48" t="s">
        <v>931</v>
      </c>
      <c r="D728" s="48" t="s">
        <v>598</v>
      </c>
      <c r="E728" s="48" t="s">
        <v>986</v>
      </c>
      <c r="F728" s="49" t="s">
        <v>904</v>
      </c>
    </row>
    <row r="729" spans="2:6" ht="14.25" customHeight="1" x14ac:dyDescent="0.25">
      <c r="B729" s="48">
        <v>9969</v>
      </c>
      <c r="C729" s="48" t="s">
        <v>931</v>
      </c>
      <c r="D729" s="48" t="s">
        <v>598</v>
      </c>
      <c r="E729" s="48" t="s">
        <v>986</v>
      </c>
      <c r="F729" s="49" t="s">
        <v>635</v>
      </c>
    </row>
    <row r="730" spans="2:6" ht="14.25" customHeight="1" x14ac:dyDescent="0.25">
      <c r="B730" s="48">
        <v>8885</v>
      </c>
      <c r="C730" s="48" t="s">
        <v>931</v>
      </c>
      <c r="D730" s="48" t="s">
        <v>598</v>
      </c>
      <c r="E730" s="48" t="s">
        <v>986</v>
      </c>
      <c r="F730" s="49" t="s">
        <v>636</v>
      </c>
    </row>
    <row r="731" spans="2:6" ht="14.25" customHeight="1" x14ac:dyDescent="0.25">
      <c r="B731" s="48">
        <v>4264</v>
      </c>
      <c r="C731" s="48" t="s">
        <v>931</v>
      </c>
      <c r="D731" s="48" t="s">
        <v>598</v>
      </c>
      <c r="E731" s="48" t="s">
        <v>986</v>
      </c>
      <c r="F731" s="49" t="s">
        <v>637</v>
      </c>
    </row>
    <row r="732" spans="2:6" ht="14.25" customHeight="1" x14ac:dyDescent="0.25">
      <c r="B732" s="48">
        <v>4265</v>
      </c>
      <c r="C732" s="48" t="s">
        <v>931</v>
      </c>
      <c r="D732" s="48" t="s">
        <v>598</v>
      </c>
      <c r="E732" s="48" t="s">
        <v>986</v>
      </c>
      <c r="F732" s="49" t="s">
        <v>638</v>
      </c>
    </row>
    <row r="733" spans="2:6" ht="14.25" customHeight="1" x14ac:dyDescent="0.25">
      <c r="B733" s="48">
        <v>7172</v>
      </c>
      <c r="C733" s="48" t="s">
        <v>931</v>
      </c>
      <c r="D733" s="48" t="s">
        <v>598</v>
      </c>
      <c r="E733" s="48" t="s">
        <v>986</v>
      </c>
      <c r="F733" s="49" t="s">
        <v>1039</v>
      </c>
    </row>
    <row r="734" spans="2:6" ht="14.25" customHeight="1" x14ac:dyDescent="0.25">
      <c r="B734" s="48">
        <v>4268</v>
      </c>
      <c r="C734" s="48" t="s">
        <v>931</v>
      </c>
      <c r="D734" s="48" t="s">
        <v>598</v>
      </c>
      <c r="E734" s="48" t="s">
        <v>986</v>
      </c>
      <c r="F734" s="49" t="s">
        <v>639</v>
      </c>
    </row>
    <row r="735" spans="2:6" ht="14.25" customHeight="1" x14ac:dyDescent="0.25">
      <c r="B735" s="48">
        <v>4269</v>
      </c>
      <c r="C735" s="48" t="s">
        <v>931</v>
      </c>
      <c r="D735" s="48" t="s">
        <v>598</v>
      </c>
      <c r="E735" s="48" t="s">
        <v>986</v>
      </c>
      <c r="F735" s="49" t="s">
        <v>640</v>
      </c>
    </row>
    <row r="736" spans="2:6" ht="14.25" customHeight="1" x14ac:dyDescent="0.25">
      <c r="B736" s="48">
        <v>2228</v>
      </c>
      <c r="C736" s="48" t="s">
        <v>931</v>
      </c>
      <c r="D736" s="48" t="s">
        <v>598</v>
      </c>
      <c r="E736" s="48" t="s">
        <v>986</v>
      </c>
      <c r="F736" s="49" t="s">
        <v>641</v>
      </c>
    </row>
    <row r="737" spans="2:6" ht="14.25" customHeight="1" x14ac:dyDescent="0.25">
      <c r="B737" s="48">
        <v>9989</v>
      </c>
      <c r="C737" s="48" t="s">
        <v>931</v>
      </c>
      <c r="D737" s="48" t="s">
        <v>598</v>
      </c>
      <c r="E737" s="48" t="s">
        <v>986</v>
      </c>
      <c r="F737" s="49" t="s">
        <v>642</v>
      </c>
    </row>
    <row r="738" spans="2:6" ht="14.25" customHeight="1" x14ac:dyDescent="0.25">
      <c r="B738" s="48">
        <v>4143</v>
      </c>
      <c r="C738" s="48" t="s">
        <v>931</v>
      </c>
      <c r="D738" s="48" t="s">
        <v>598</v>
      </c>
      <c r="E738" s="48" t="s">
        <v>986</v>
      </c>
      <c r="F738" s="49" t="s">
        <v>643</v>
      </c>
    </row>
    <row r="739" spans="2:6" ht="14.25" customHeight="1" x14ac:dyDescent="0.25">
      <c r="B739" s="48">
        <v>7681</v>
      </c>
      <c r="C739" s="48" t="s">
        <v>931</v>
      </c>
      <c r="D739" s="48" t="s">
        <v>598</v>
      </c>
      <c r="E739" s="48" t="s">
        <v>986</v>
      </c>
      <c r="F739" s="49" t="s">
        <v>644</v>
      </c>
    </row>
    <row r="740" spans="2:6" ht="14.25" customHeight="1" x14ac:dyDescent="0.25">
      <c r="B740" s="48">
        <v>9993</v>
      </c>
      <c r="C740" s="48" t="s">
        <v>931</v>
      </c>
      <c r="D740" s="48" t="s">
        <v>598</v>
      </c>
      <c r="E740" s="48" t="s">
        <v>986</v>
      </c>
      <c r="F740" s="49" t="s">
        <v>905</v>
      </c>
    </row>
    <row r="741" spans="2:6" ht="14.25" customHeight="1" x14ac:dyDescent="0.25">
      <c r="B741" s="48">
        <v>4581</v>
      </c>
      <c r="C741" s="48" t="s">
        <v>931</v>
      </c>
      <c r="D741" s="48" t="s">
        <v>598</v>
      </c>
      <c r="E741" s="48" t="s">
        <v>986</v>
      </c>
      <c r="F741" s="49" t="s">
        <v>823</v>
      </c>
    </row>
    <row r="742" spans="2:6" ht="14.25" customHeight="1" x14ac:dyDescent="0.25">
      <c r="B742" s="48">
        <v>4276</v>
      </c>
      <c r="C742" s="48" t="s">
        <v>931</v>
      </c>
      <c r="D742" s="48" t="s">
        <v>598</v>
      </c>
      <c r="E742" s="48" t="s">
        <v>986</v>
      </c>
      <c r="F742" s="49" t="s">
        <v>645</v>
      </c>
    </row>
    <row r="743" spans="2:6" ht="14.25" customHeight="1" x14ac:dyDescent="0.25">
      <c r="B743" s="48">
        <v>9104</v>
      </c>
      <c r="C743" s="48" t="s">
        <v>931</v>
      </c>
      <c r="D743" s="48" t="s">
        <v>598</v>
      </c>
      <c r="E743" s="48" t="s">
        <v>986</v>
      </c>
      <c r="F743" s="49" t="s">
        <v>646</v>
      </c>
    </row>
    <row r="744" spans="2:6" ht="14.25" customHeight="1" x14ac:dyDescent="0.25">
      <c r="B744" s="48">
        <v>4277</v>
      </c>
      <c r="C744" s="48" t="s">
        <v>931</v>
      </c>
      <c r="D744" s="48" t="s">
        <v>598</v>
      </c>
      <c r="E744" s="48" t="s">
        <v>986</v>
      </c>
      <c r="F744" s="49" t="s">
        <v>1085</v>
      </c>
    </row>
    <row r="745" spans="2:6" ht="14.25" customHeight="1" x14ac:dyDescent="0.25">
      <c r="B745" s="48">
        <v>4274</v>
      </c>
      <c r="C745" s="48" t="s">
        <v>931</v>
      </c>
      <c r="D745" s="48" t="s">
        <v>598</v>
      </c>
      <c r="E745" s="48" t="s">
        <v>986</v>
      </c>
      <c r="F745" s="49" t="s">
        <v>647</v>
      </c>
    </row>
    <row r="746" spans="2:6" ht="14.25" customHeight="1" x14ac:dyDescent="0.25">
      <c r="B746" s="48">
        <v>9514</v>
      </c>
      <c r="C746" s="48" t="s">
        <v>931</v>
      </c>
      <c r="D746" s="48" t="s">
        <v>598</v>
      </c>
      <c r="E746" s="48" t="s">
        <v>986</v>
      </c>
      <c r="F746" s="49" t="s">
        <v>648</v>
      </c>
    </row>
    <row r="747" spans="2:6" ht="14.25" customHeight="1" x14ac:dyDescent="0.25">
      <c r="B747" s="48">
        <v>4207</v>
      </c>
      <c r="C747" s="48" t="s">
        <v>931</v>
      </c>
      <c r="D747" s="48" t="s">
        <v>598</v>
      </c>
      <c r="E747" s="48" t="s">
        <v>986</v>
      </c>
      <c r="F747" s="49" t="s">
        <v>649</v>
      </c>
    </row>
    <row r="748" spans="2:6" ht="14.25" customHeight="1" x14ac:dyDescent="0.25">
      <c r="B748" s="48">
        <v>1554</v>
      </c>
      <c r="C748" s="48" t="s">
        <v>931</v>
      </c>
      <c r="D748" s="48" t="s">
        <v>598</v>
      </c>
      <c r="E748" s="48" t="s">
        <v>986</v>
      </c>
      <c r="F748" s="49" t="s">
        <v>650</v>
      </c>
    </row>
    <row r="749" spans="2:6" ht="14.25" customHeight="1" x14ac:dyDescent="0.25">
      <c r="B749" s="48">
        <v>7800</v>
      </c>
      <c r="C749" s="48" t="s">
        <v>931</v>
      </c>
      <c r="D749" s="48" t="s">
        <v>598</v>
      </c>
      <c r="E749" s="48" t="s">
        <v>986</v>
      </c>
      <c r="F749" s="49" t="s">
        <v>651</v>
      </c>
    </row>
    <row r="750" spans="2:6" ht="14.25" customHeight="1" x14ac:dyDescent="0.25">
      <c r="B750" s="48">
        <v>4280</v>
      </c>
      <c r="C750" s="48" t="s">
        <v>931</v>
      </c>
      <c r="D750" s="48" t="s">
        <v>598</v>
      </c>
      <c r="E750" s="48" t="s">
        <v>986</v>
      </c>
      <c r="F750" s="49" t="s">
        <v>652</v>
      </c>
    </row>
    <row r="751" spans="2:6" ht="14.25" customHeight="1" x14ac:dyDescent="0.25">
      <c r="B751" s="48">
        <v>1102</v>
      </c>
      <c r="C751" s="48" t="s">
        <v>948</v>
      </c>
      <c r="D751" s="48" t="s">
        <v>653</v>
      </c>
      <c r="E751" s="48" t="s">
        <v>987</v>
      </c>
      <c r="F751" s="49" t="s">
        <v>654</v>
      </c>
    </row>
    <row r="752" spans="2:6" ht="14.25" customHeight="1" x14ac:dyDescent="0.25">
      <c r="B752" s="48">
        <v>8921</v>
      </c>
      <c r="C752" s="48" t="s">
        <v>948</v>
      </c>
      <c r="D752" s="48" t="s">
        <v>653</v>
      </c>
      <c r="E752" s="48" t="s">
        <v>987</v>
      </c>
      <c r="F752" s="49" t="s">
        <v>169</v>
      </c>
    </row>
    <row r="753" spans="2:6" ht="14.25" customHeight="1" x14ac:dyDescent="0.25">
      <c r="B753" s="48">
        <v>7155</v>
      </c>
      <c r="C753" s="48" t="s">
        <v>948</v>
      </c>
      <c r="D753" s="48" t="s">
        <v>653</v>
      </c>
      <c r="E753" s="48" t="s">
        <v>987</v>
      </c>
      <c r="F753" s="49" t="s">
        <v>1040</v>
      </c>
    </row>
    <row r="754" spans="2:6" ht="14.25" customHeight="1" x14ac:dyDescent="0.25">
      <c r="B754" s="48">
        <v>7357</v>
      </c>
      <c r="C754" s="48" t="s">
        <v>948</v>
      </c>
      <c r="D754" s="48" t="s">
        <v>653</v>
      </c>
      <c r="E754" s="48" t="s">
        <v>987</v>
      </c>
      <c r="F754" s="49" t="s">
        <v>1041</v>
      </c>
    </row>
    <row r="755" spans="2:6" ht="14.25" customHeight="1" x14ac:dyDescent="0.25">
      <c r="B755" s="48">
        <v>9784</v>
      </c>
      <c r="C755" s="48" t="s">
        <v>948</v>
      </c>
      <c r="D755" s="48" t="s">
        <v>653</v>
      </c>
      <c r="E755" s="48" t="s">
        <v>987</v>
      </c>
      <c r="F755" s="49" t="s">
        <v>655</v>
      </c>
    </row>
    <row r="756" spans="2:6" ht="14.25" customHeight="1" x14ac:dyDescent="0.25">
      <c r="B756" s="48">
        <v>4122</v>
      </c>
      <c r="C756" s="48" t="s">
        <v>948</v>
      </c>
      <c r="D756" s="48" t="s">
        <v>653</v>
      </c>
      <c r="E756" s="48" t="s">
        <v>987</v>
      </c>
      <c r="F756" s="49" t="s">
        <v>656</v>
      </c>
    </row>
    <row r="757" spans="2:6" ht="14.25" customHeight="1" x14ac:dyDescent="0.25">
      <c r="B757" s="48">
        <v>8046</v>
      </c>
      <c r="C757" s="48" t="s">
        <v>948</v>
      </c>
      <c r="D757" s="48" t="s">
        <v>653</v>
      </c>
      <c r="E757" s="48" t="s">
        <v>987</v>
      </c>
      <c r="F757" s="49" t="s">
        <v>657</v>
      </c>
    </row>
    <row r="758" spans="2:6" ht="14.25" customHeight="1" x14ac:dyDescent="0.25">
      <c r="B758" s="48">
        <v>6074</v>
      </c>
      <c r="C758" s="48" t="s">
        <v>948</v>
      </c>
      <c r="D758" s="48" t="s">
        <v>653</v>
      </c>
      <c r="E758" s="48" t="s">
        <v>987</v>
      </c>
      <c r="F758" s="49" t="s">
        <v>658</v>
      </c>
    </row>
    <row r="759" spans="2:6" ht="14.25" customHeight="1" x14ac:dyDescent="0.25">
      <c r="B759" s="48">
        <v>8002</v>
      </c>
      <c r="C759" s="48" t="s">
        <v>948</v>
      </c>
      <c r="D759" s="48" t="s">
        <v>653</v>
      </c>
      <c r="E759" s="48" t="s">
        <v>987</v>
      </c>
      <c r="F759" s="49" t="s">
        <v>241</v>
      </c>
    </row>
    <row r="760" spans="2:6" ht="14.25" customHeight="1" x14ac:dyDescent="0.25">
      <c r="B760" s="48">
        <v>7141</v>
      </c>
      <c r="C760" s="48" t="s">
        <v>948</v>
      </c>
      <c r="D760" s="48" t="s">
        <v>653</v>
      </c>
      <c r="E760" s="48" t="s">
        <v>987</v>
      </c>
      <c r="F760" s="49" t="s">
        <v>1042</v>
      </c>
    </row>
    <row r="761" spans="2:6" ht="14.25" customHeight="1" x14ac:dyDescent="0.25">
      <c r="B761" s="48">
        <v>7287</v>
      </c>
      <c r="C761" s="48" t="s">
        <v>948</v>
      </c>
      <c r="D761" s="48" t="s">
        <v>653</v>
      </c>
      <c r="E761" s="48" t="s">
        <v>987</v>
      </c>
      <c r="F761" s="49" t="s">
        <v>659</v>
      </c>
    </row>
    <row r="762" spans="2:6" ht="14.25" customHeight="1" x14ac:dyDescent="0.25">
      <c r="B762" s="48">
        <v>8668</v>
      </c>
      <c r="C762" s="48" t="s">
        <v>948</v>
      </c>
      <c r="D762" s="48" t="s">
        <v>653</v>
      </c>
      <c r="E762" s="48" t="s">
        <v>987</v>
      </c>
      <c r="F762" s="49" t="s">
        <v>660</v>
      </c>
    </row>
    <row r="763" spans="2:6" ht="14.25" customHeight="1" x14ac:dyDescent="0.25">
      <c r="B763" s="48">
        <v>9768</v>
      </c>
      <c r="C763" s="48" t="s">
        <v>948</v>
      </c>
      <c r="D763" s="48" t="s">
        <v>653</v>
      </c>
      <c r="E763" s="48" t="s">
        <v>987</v>
      </c>
      <c r="F763" s="49" t="s">
        <v>662</v>
      </c>
    </row>
    <row r="764" spans="2:6" ht="14.25" customHeight="1" x14ac:dyDescent="0.25">
      <c r="B764" s="48">
        <v>7010</v>
      </c>
      <c r="C764" s="48" t="s">
        <v>948</v>
      </c>
      <c r="D764" s="48" t="s">
        <v>653</v>
      </c>
      <c r="E764" s="48" t="s">
        <v>987</v>
      </c>
      <c r="F764" s="49" t="s">
        <v>663</v>
      </c>
    </row>
    <row r="765" spans="2:6" ht="14.25" customHeight="1" x14ac:dyDescent="0.25">
      <c r="B765" s="48">
        <v>4133</v>
      </c>
      <c r="C765" s="48" t="s">
        <v>948</v>
      </c>
      <c r="D765" s="48" t="s">
        <v>653</v>
      </c>
      <c r="E765" s="48" t="s">
        <v>987</v>
      </c>
      <c r="F765" s="49" t="s">
        <v>664</v>
      </c>
    </row>
    <row r="766" spans="2:6" ht="14.25" customHeight="1" x14ac:dyDescent="0.25">
      <c r="B766" s="48">
        <v>1674</v>
      </c>
      <c r="C766" s="48" t="s">
        <v>949</v>
      </c>
      <c r="D766" s="48" t="s">
        <v>665</v>
      </c>
      <c r="E766" s="48" t="s">
        <v>989</v>
      </c>
      <c r="F766" s="49" t="s">
        <v>666</v>
      </c>
    </row>
    <row r="767" spans="2:6" ht="14.25" customHeight="1" x14ac:dyDescent="0.25">
      <c r="B767" s="48">
        <v>9954</v>
      </c>
      <c r="C767" s="48" t="s">
        <v>949</v>
      </c>
      <c r="D767" s="48" t="s">
        <v>665</v>
      </c>
      <c r="E767" s="48" t="s">
        <v>989</v>
      </c>
      <c r="F767" s="49" t="s">
        <v>669</v>
      </c>
    </row>
    <row r="768" spans="2:6" ht="14.25" customHeight="1" x14ac:dyDescent="0.25">
      <c r="B768" s="48">
        <v>7605</v>
      </c>
      <c r="C768" s="48" t="s">
        <v>949</v>
      </c>
      <c r="D768" s="48" t="s">
        <v>665</v>
      </c>
      <c r="E768" s="48" t="s">
        <v>989</v>
      </c>
      <c r="F768" s="49" t="s">
        <v>670</v>
      </c>
    </row>
    <row r="769" spans="2:6" ht="14.25" customHeight="1" x14ac:dyDescent="0.25">
      <c r="B769" s="48">
        <v>9534</v>
      </c>
      <c r="C769" s="48" t="s">
        <v>949</v>
      </c>
      <c r="D769" s="48" t="s">
        <v>665</v>
      </c>
      <c r="E769" s="48" t="s">
        <v>989</v>
      </c>
      <c r="F769" s="49" t="s">
        <v>671</v>
      </c>
    </row>
    <row r="770" spans="2:6" ht="14.25" customHeight="1" x14ac:dyDescent="0.25">
      <c r="B770" s="48">
        <v>9953</v>
      </c>
      <c r="C770" s="48" t="s">
        <v>949</v>
      </c>
      <c r="D770" s="48" t="s">
        <v>665</v>
      </c>
      <c r="E770" s="48" t="s">
        <v>989</v>
      </c>
      <c r="F770" s="49" t="s">
        <v>672</v>
      </c>
    </row>
    <row r="771" spans="2:6" ht="14.25" customHeight="1" x14ac:dyDescent="0.25">
      <c r="B771" s="48">
        <v>8897</v>
      </c>
      <c r="C771" s="48" t="s">
        <v>950</v>
      </c>
      <c r="D771" s="48" t="s">
        <v>673</v>
      </c>
      <c r="E771" s="48" t="s">
        <v>990</v>
      </c>
      <c r="F771" s="49" t="s">
        <v>474</v>
      </c>
    </row>
    <row r="772" spans="2:6" ht="14.25" customHeight="1" x14ac:dyDescent="0.25">
      <c r="B772" s="48">
        <v>4942</v>
      </c>
      <c r="C772" s="48" t="s">
        <v>950</v>
      </c>
      <c r="D772" s="48" t="s">
        <v>673</v>
      </c>
      <c r="E772" s="48" t="s">
        <v>990</v>
      </c>
      <c r="F772" s="49" t="s">
        <v>674</v>
      </c>
    </row>
    <row r="773" spans="2:6" ht="14.25" customHeight="1" x14ac:dyDescent="0.25">
      <c r="B773" s="48">
        <v>9147</v>
      </c>
      <c r="C773" s="48" t="s">
        <v>950</v>
      </c>
      <c r="D773" s="48" t="s">
        <v>673</v>
      </c>
      <c r="E773" s="48" t="s">
        <v>990</v>
      </c>
      <c r="F773" s="49" t="s">
        <v>675</v>
      </c>
    </row>
    <row r="774" spans="2:6" ht="14.25" customHeight="1" x14ac:dyDescent="0.25">
      <c r="B774" s="48">
        <v>9278</v>
      </c>
      <c r="C774" s="48" t="s">
        <v>950</v>
      </c>
      <c r="D774" s="48" t="s">
        <v>673</v>
      </c>
      <c r="E774" s="48" t="s">
        <v>990</v>
      </c>
      <c r="F774" s="49" t="s">
        <v>676</v>
      </c>
    </row>
    <row r="775" spans="2:6" ht="14.25" customHeight="1" x14ac:dyDescent="0.25">
      <c r="B775" s="48">
        <v>9536</v>
      </c>
      <c r="C775" s="48" t="s">
        <v>950</v>
      </c>
      <c r="D775" s="48" t="s">
        <v>673</v>
      </c>
      <c r="E775" s="48" t="s">
        <v>990</v>
      </c>
      <c r="F775" s="49" t="s">
        <v>677</v>
      </c>
    </row>
    <row r="776" spans="2:6" ht="14.25" customHeight="1" x14ac:dyDescent="0.25">
      <c r="B776" s="48">
        <v>4945</v>
      </c>
      <c r="C776" s="48" t="s">
        <v>950</v>
      </c>
      <c r="D776" s="48" t="s">
        <v>673</v>
      </c>
      <c r="E776" s="48" t="s">
        <v>990</v>
      </c>
      <c r="F776" s="49" t="s">
        <v>678</v>
      </c>
    </row>
    <row r="777" spans="2:6" ht="14.25" customHeight="1" x14ac:dyDescent="0.25">
      <c r="B777" s="48">
        <v>2204</v>
      </c>
      <c r="C777" s="48" t="s">
        <v>950</v>
      </c>
      <c r="D777" s="48" t="s">
        <v>673</v>
      </c>
      <c r="E777" s="48" t="s">
        <v>990</v>
      </c>
      <c r="F777" s="49" t="s">
        <v>680</v>
      </c>
    </row>
    <row r="778" spans="2:6" ht="14.25" customHeight="1" x14ac:dyDescent="0.25">
      <c r="B778" s="48">
        <v>7995</v>
      </c>
      <c r="C778" s="48" t="s">
        <v>950</v>
      </c>
      <c r="D778" s="48" t="s">
        <v>673</v>
      </c>
      <c r="E778" s="48" t="s">
        <v>990</v>
      </c>
      <c r="F778" s="49" t="s">
        <v>681</v>
      </c>
    </row>
    <row r="779" spans="2:6" ht="14.25" customHeight="1" x14ac:dyDescent="0.25">
      <c r="B779" s="48">
        <v>4948</v>
      </c>
      <c r="C779" s="48" t="s">
        <v>950</v>
      </c>
      <c r="D779" s="48" t="s">
        <v>673</v>
      </c>
      <c r="E779" s="48" t="s">
        <v>990</v>
      </c>
      <c r="F779" s="49" t="s">
        <v>683</v>
      </c>
    </row>
    <row r="780" spans="2:6" ht="14.25" customHeight="1" x14ac:dyDescent="0.25">
      <c r="B780" s="48">
        <v>4908</v>
      </c>
      <c r="C780" s="48" t="s">
        <v>950</v>
      </c>
      <c r="D780" s="48" t="s">
        <v>673</v>
      </c>
      <c r="E780" s="48" t="s">
        <v>990</v>
      </c>
      <c r="F780" s="49" t="s">
        <v>685</v>
      </c>
    </row>
    <row r="781" spans="2:6" ht="14.25" customHeight="1" x14ac:dyDescent="0.25">
      <c r="B781" s="48">
        <v>9445</v>
      </c>
      <c r="C781" s="48" t="s">
        <v>950</v>
      </c>
      <c r="D781" s="48" t="s">
        <v>673</v>
      </c>
      <c r="E781" s="48" t="s">
        <v>990</v>
      </c>
      <c r="F781" s="49" t="s">
        <v>687</v>
      </c>
    </row>
    <row r="782" spans="2:6" ht="14.25" customHeight="1" x14ac:dyDescent="0.25">
      <c r="B782" s="48">
        <v>7653</v>
      </c>
      <c r="C782" s="48" t="s">
        <v>950</v>
      </c>
      <c r="D782" s="48" t="s">
        <v>673</v>
      </c>
      <c r="E782" s="48" t="s">
        <v>990</v>
      </c>
      <c r="F782" s="49" t="s">
        <v>907</v>
      </c>
    </row>
    <row r="783" spans="2:6" ht="14.25" customHeight="1" x14ac:dyDescent="0.25">
      <c r="B783" s="48">
        <v>1193</v>
      </c>
      <c r="C783" s="48" t="s">
        <v>923</v>
      </c>
      <c r="D783" s="48" t="s">
        <v>673</v>
      </c>
      <c r="E783" s="48" t="s">
        <v>990</v>
      </c>
      <c r="F783" s="49" t="s">
        <v>689</v>
      </c>
    </row>
    <row r="784" spans="2:6" ht="14.25" customHeight="1" x14ac:dyDescent="0.25">
      <c r="B784" s="48">
        <v>8683</v>
      </c>
      <c r="C784" s="48" t="s">
        <v>950</v>
      </c>
      <c r="D784" s="48" t="s">
        <v>673</v>
      </c>
      <c r="E784" s="48" t="s">
        <v>990</v>
      </c>
      <c r="F784" s="49" t="s">
        <v>690</v>
      </c>
    </row>
    <row r="785" spans="2:7" ht="14.25" customHeight="1" x14ac:dyDescent="0.25">
      <c r="B785" s="48">
        <v>4639</v>
      </c>
      <c r="C785" s="48" t="s">
        <v>950</v>
      </c>
      <c r="D785" s="48" t="s">
        <v>673</v>
      </c>
      <c r="E785" s="48" t="s">
        <v>990</v>
      </c>
      <c r="F785" s="49" t="s">
        <v>691</v>
      </c>
    </row>
    <row r="786" spans="2:7" ht="14.25" customHeight="1" x14ac:dyDescent="0.25">
      <c r="B786" s="48">
        <v>7996</v>
      </c>
      <c r="C786" s="48" t="s">
        <v>950</v>
      </c>
      <c r="D786" s="48" t="s">
        <v>673</v>
      </c>
      <c r="E786" s="48" t="s">
        <v>990</v>
      </c>
      <c r="F786" s="49" t="s">
        <v>692</v>
      </c>
    </row>
    <row r="787" spans="2:7" ht="14.25" customHeight="1" x14ac:dyDescent="0.25">
      <c r="B787" s="48">
        <v>9444</v>
      </c>
      <c r="C787" s="48" t="s">
        <v>950</v>
      </c>
      <c r="D787" s="48" t="s">
        <v>673</v>
      </c>
      <c r="E787" s="48" t="s">
        <v>990</v>
      </c>
      <c r="F787" s="49" t="s">
        <v>693</v>
      </c>
    </row>
    <row r="788" spans="2:7" ht="14.25" customHeight="1" x14ac:dyDescent="0.25">
      <c r="B788" s="48">
        <v>6735</v>
      </c>
      <c r="C788" s="48" t="s">
        <v>950</v>
      </c>
      <c r="D788" s="48" t="s">
        <v>673</v>
      </c>
      <c r="E788" s="48" t="s">
        <v>990</v>
      </c>
      <c r="F788" s="49" t="s">
        <v>807</v>
      </c>
      <c r="G788" s="48" t="s">
        <v>912</v>
      </c>
    </row>
    <row r="789" spans="2:7" ht="14.25" customHeight="1" x14ac:dyDescent="0.25">
      <c r="B789" s="48">
        <v>4879</v>
      </c>
      <c r="C789" s="48" t="s">
        <v>950</v>
      </c>
      <c r="D789" s="48" t="s">
        <v>673</v>
      </c>
      <c r="E789" s="48" t="s">
        <v>990</v>
      </c>
      <c r="F789" s="49" t="s">
        <v>695</v>
      </c>
    </row>
    <row r="790" spans="2:7" ht="14.25" customHeight="1" x14ac:dyDescent="0.25">
      <c r="B790" s="48">
        <v>8718</v>
      </c>
      <c r="C790" s="48" t="s">
        <v>950</v>
      </c>
      <c r="D790" s="48" t="s">
        <v>673</v>
      </c>
      <c r="E790" s="48" t="s">
        <v>990</v>
      </c>
      <c r="F790" s="49" t="s">
        <v>1043</v>
      </c>
    </row>
    <row r="791" spans="2:7" ht="14.25" customHeight="1" x14ac:dyDescent="0.25">
      <c r="B791" s="48">
        <v>9148</v>
      </c>
      <c r="C791" s="48" t="s">
        <v>950</v>
      </c>
      <c r="D791" s="48" t="s">
        <v>673</v>
      </c>
      <c r="E791" s="48" t="s">
        <v>990</v>
      </c>
      <c r="F791" s="49" t="s">
        <v>699</v>
      </c>
    </row>
    <row r="792" spans="2:7" ht="14.25" customHeight="1" x14ac:dyDescent="0.25">
      <c r="B792" s="48">
        <v>8746</v>
      </c>
      <c r="C792" s="48" t="s">
        <v>950</v>
      </c>
      <c r="D792" s="48" t="s">
        <v>673</v>
      </c>
      <c r="E792" s="48" t="s">
        <v>990</v>
      </c>
      <c r="F792" s="49" t="s">
        <v>700</v>
      </c>
    </row>
    <row r="793" spans="2:7" ht="14.25" customHeight="1" x14ac:dyDescent="0.25">
      <c r="B793" s="48">
        <v>6736</v>
      </c>
      <c r="C793" s="48" t="s">
        <v>950</v>
      </c>
      <c r="D793" s="48" t="s">
        <v>673</v>
      </c>
      <c r="E793" s="48" t="s">
        <v>990</v>
      </c>
      <c r="F793" s="49" t="s">
        <v>1086</v>
      </c>
      <c r="G793" s="48" t="s">
        <v>912</v>
      </c>
    </row>
    <row r="794" spans="2:7" ht="14.25" customHeight="1" x14ac:dyDescent="0.25">
      <c r="B794" s="48">
        <v>6219</v>
      </c>
      <c r="C794" s="48" t="s">
        <v>950</v>
      </c>
      <c r="D794" s="48" t="s">
        <v>673</v>
      </c>
      <c r="E794" s="48" t="s">
        <v>990</v>
      </c>
      <c r="F794" s="49" t="s">
        <v>701</v>
      </c>
    </row>
    <row r="795" spans="2:7" ht="14.25" customHeight="1" x14ac:dyDescent="0.25">
      <c r="B795" s="48">
        <v>5747</v>
      </c>
      <c r="C795" s="48" t="s">
        <v>950</v>
      </c>
      <c r="D795" s="48" t="s">
        <v>673</v>
      </c>
      <c r="E795" s="48" t="s">
        <v>990</v>
      </c>
      <c r="F795" s="49" t="s">
        <v>702</v>
      </c>
    </row>
    <row r="796" spans="2:7" ht="14.25" customHeight="1" x14ac:dyDescent="0.25">
      <c r="B796" s="48">
        <v>9443</v>
      </c>
      <c r="C796" s="48" t="s">
        <v>950</v>
      </c>
      <c r="D796" s="48" t="s">
        <v>673</v>
      </c>
      <c r="E796" s="48" t="s">
        <v>990</v>
      </c>
      <c r="F796" s="49" t="s">
        <v>703</v>
      </c>
    </row>
    <row r="797" spans="2:7" ht="14.25" customHeight="1" x14ac:dyDescent="0.25">
      <c r="B797" s="48">
        <v>5733</v>
      </c>
      <c r="C797" s="48" t="s">
        <v>950</v>
      </c>
      <c r="D797" s="48" t="s">
        <v>673</v>
      </c>
      <c r="E797" s="48" t="s">
        <v>990</v>
      </c>
      <c r="F797" s="49" t="s">
        <v>704</v>
      </c>
    </row>
    <row r="798" spans="2:7" ht="14.25" customHeight="1" x14ac:dyDescent="0.25">
      <c r="B798" s="48">
        <v>6737</v>
      </c>
      <c r="C798" s="48" t="s">
        <v>950</v>
      </c>
      <c r="D798" s="48" t="s">
        <v>673</v>
      </c>
      <c r="E798" s="48" t="s">
        <v>990</v>
      </c>
      <c r="F798" s="49" t="s">
        <v>1087</v>
      </c>
      <c r="G798" s="48" t="s">
        <v>912</v>
      </c>
    </row>
    <row r="799" spans="2:7" ht="14.25" customHeight="1" x14ac:dyDescent="0.25">
      <c r="B799" s="48">
        <v>6740</v>
      </c>
      <c r="C799" s="48" t="s">
        <v>950</v>
      </c>
      <c r="D799" s="48" t="s">
        <v>673</v>
      </c>
      <c r="E799" s="48" t="s">
        <v>990</v>
      </c>
      <c r="F799" s="49" t="s">
        <v>1088</v>
      </c>
      <c r="G799" s="48" t="s">
        <v>912</v>
      </c>
    </row>
    <row r="800" spans="2:7" ht="14.25" customHeight="1" x14ac:dyDescent="0.25">
      <c r="B800" s="48">
        <v>9929</v>
      </c>
      <c r="C800" s="48" t="s">
        <v>950</v>
      </c>
      <c r="D800" s="48" t="s">
        <v>673</v>
      </c>
      <c r="E800" s="48" t="s">
        <v>990</v>
      </c>
      <c r="F800" s="49" t="s">
        <v>1044</v>
      </c>
    </row>
    <row r="801" spans="2:6" ht="14.25" customHeight="1" x14ac:dyDescent="0.25">
      <c r="B801" s="48">
        <v>5907</v>
      </c>
      <c r="C801" s="48" t="s">
        <v>950</v>
      </c>
      <c r="D801" s="48" t="s">
        <v>673</v>
      </c>
      <c r="E801" s="48" t="s">
        <v>990</v>
      </c>
      <c r="F801" s="49" t="s">
        <v>65</v>
      </c>
    </row>
    <row r="802" spans="2:6" ht="14.25" customHeight="1" x14ac:dyDescent="0.25">
      <c r="B802" s="48">
        <v>9970</v>
      </c>
      <c r="C802" s="48" t="s">
        <v>950</v>
      </c>
      <c r="D802" s="48" t="s">
        <v>673</v>
      </c>
      <c r="E802" s="48" t="s">
        <v>990</v>
      </c>
      <c r="F802" s="49" t="s">
        <v>706</v>
      </c>
    </row>
    <row r="803" spans="2:6" ht="14.25" customHeight="1" x14ac:dyDescent="0.25">
      <c r="B803" s="48">
        <v>4334</v>
      </c>
      <c r="C803" s="48" t="s">
        <v>950</v>
      </c>
      <c r="D803" s="48" t="s">
        <v>673</v>
      </c>
      <c r="E803" s="48" t="s">
        <v>990</v>
      </c>
      <c r="F803" s="49" t="s">
        <v>707</v>
      </c>
    </row>
    <row r="804" spans="2:6" ht="14.25" customHeight="1" x14ac:dyDescent="0.25">
      <c r="B804" s="48">
        <v>4412</v>
      </c>
      <c r="C804" s="48" t="s">
        <v>950</v>
      </c>
      <c r="D804" s="48" t="s">
        <v>673</v>
      </c>
      <c r="E804" s="48" t="s">
        <v>990</v>
      </c>
      <c r="F804" s="49" t="s">
        <v>709</v>
      </c>
    </row>
    <row r="805" spans="2:6" ht="14.25" customHeight="1" x14ac:dyDescent="0.25">
      <c r="B805" s="48">
        <v>4880</v>
      </c>
      <c r="C805" s="48" t="s">
        <v>950</v>
      </c>
      <c r="D805" s="48" t="s">
        <v>673</v>
      </c>
      <c r="E805" s="48" t="s">
        <v>990</v>
      </c>
      <c r="F805" s="49" t="s">
        <v>710</v>
      </c>
    </row>
    <row r="806" spans="2:6" ht="14.25" customHeight="1" x14ac:dyDescent="0.25">
      <c r="B806" s="48">
        <v>8582</v>
      </c>
      <c r="C806" s="48" t="s">
        <v>950</v>
      </c>
      <c r="D806" s="48" t="s">
        <v>673</v>
      </c>
      <c r="E806" s="48" t="s">
        <v>990</v>
      </c>
      <c r="F806" s="49" t="s">
        <v>712</v>
      </c>
    </row>
    <row r="807" spans="2:6" ht="14.25" customHeight="1" x14ac:dyDescent="0.25">
      <c r="B807" s="48">
        <v>7340</v>
      </c>
      <c r="C807" s="48" t="s">
        <v>950</v>
      </c>
      <c r="D807" s="48" t="s">
        <v>673</v>
      </c>
      <c r="E807" s="48" t="s">
        <v>990</v>
      </c>
      <c r="F807" s="49" t="s">
        <v>951</v>
      </c>
    </row>
    <row r="808" spans="2:6" ht="14.25" customHeight="1" x14ac:dyDescent="0.25">
      <c r="B808" s="48">
        <v>7654</v>
      </c>
      <c r="C808" s="48" t="s">
        <v>950</v>
      </c>
      <c r="D808" s="48" t="s">
        <v>673</v>
      </c>
      <c r="E808" s="48" t="s">
        <v>990</v>
      </c>
      <c r="F808" s="49" t="s">
        <v>952</v>
      </c>
    </row>
    <row r="809" spans="2:6" ht="14.25" customHeight="1" x14ac:dyDescent="0.25">
      <c r="B809" s="48">
        <v>7978</v>
      </c>
      <c r="C809" s="48" t="s">
        <v>950</v>
      </c>
      <c r="D809" s="48" t="s">
        <v>673</v>
      </c>
      <c r="E809" s="48" t="s">
        <v>990</v>
      </c>
      <c r="F809" s="49" t="s">
        <v>909</v>
      </c>
    </row>
    <row r="810" spans="2:6" ht="14.25" customHeight="1" x14ac:dyDescent="0.25">
      <c r="B810" s="48">
        <v>7530</v>
      </c>
      <c r="C810" s="48" t="s">
        <v>950</v>
      </c>
      <c r="D810" s="48" t="s">
        <v>673</v>
      </c>
      <c r="E810" s="48" t="s">
        <v>990</v>
      </c>
      <c r="F810" s="49" t="s">
        <v>716</v>
      </c>
    </row>
    <row r="811" spans="2:6" ht="14.25" customHeight="1" x14ac:dyDescent="0.25">
      <c r="B811" s="48">
        <v>7309</v>
      </c>
      <c r="C811" s="48" t="s">
        <v>950</v>
      </c>
      <c r="D811" s="48" t="s">
        <v>673</v>
      </c>
      <c r="E811" s="48" t="s">
        <v>990</v>
      </c>
      <c r="F811" s="49" t="s">
        <v>1045</v>
      </c>
    </row>
    <row r="812" spans="2:6" ht="14.25" customHeight="1" x14ac:dyDescent="0.25">
      <c r="B812" s="48">
        <v>7473</v>
      </c>
      <c r="C812" s="48" t="s">
        <v>953</v>
      </c>
      <c r="D812" s="48" t="s">
        <v>745</v>
      </c>
      <c r="E812" s="48" t="s">
        <v>991</v>
      </c>
      <c r="F812" s="49" t="s">
        <v>910</v>
      </c>
    </row>
    <row r="813" spans="2:6" ht="14.25" customHeight="1" x14ac:dyDescent="0.25">
      <c r="B813" s="48">
        <v>4315</v>
      </c>
      <c r="C813" s="48" t="s">
        <v>953</v>
      </c>
      <c r="D813" s="48" t="s">
        <v>745</v>
      </c>
      <c r="E813" s="48" t="s">
        <v>991</v>
      </c>
      <c r="F813" s="49" t="s">
        <v>916</v>
      </c>
    </row>
    <row r="814" spans="2:6" ht="14.25" customHeight="1" x14ac:dyDescent="0.25">
      <c r="B814" s="48">
        <v>4281</v>
      </c>
      <c r="C814" s="48" t="s">
        <v>953</v>
      </c>
      <c r="D814" s="48" t="s">
        <v>745</v>
      </c>
      <c r="E814" s="48" t="s">
        <v>991</v>
      </c>
      <c r="F814" s="49" t="s">
        <v>746</v>
      </c>
    </row>
    <row r="815" spans="2:6" ht="14.25" customHeight="1" x14ac:dyDescent="0.25">
      <c r="B815" s="48">
        <v>4324</v>
      </c>
      <c r="C815" s="48" t="s">
        <v>953</v>
      </c>
      <c r="D815" s="48" t="s">
        <v>745</v>
      </c>
      <c r="E815" s="48" t="s">
        <v>991</v>
      </c>
      <c r="F815" s="49" t="s">
        <v>1046</v>
      </c>
    </row>
    <row r="816" spans="2:6" ht="14.25" customHeight="1" x14ac:dyDescent="0.25">
      <c r="B816" s="48">
        <v>7298</v>
      </c>
      <c r="C816" s="48" t="s">
        <v>953</v>
      </c>
      <c r="D816" s="48" t="s">
        <v>745</v>
      </c>
      <c r="E816" s="48" t="s">
        <v>991</v>
      </c>
      <c r="F816" s="49" t="s">
        <v>1047</v>
      </c>
    </row>
    <row r="817" spans="2:6" ht="14.25" customHeight="1" x14ac:dyDescent="0.25">
      <c r="B817" s="48">
        <v>7054</v>
      </c>
      <c r="C817" s="48" t="s">
        <v>953</v>
      </c>
      <c r="D817" s="48" t="s">
        <v>745</v>
      </c>
      <c r="E817" s="48" t="s">
        <v>991</v>
      </c>
      <c r="F817" s="49" t="s">
        <v>776</v>
      </c>
    </row>
    <row r="818" spans="2:6" ht="14.25" customHeight="1" x14ac:dyDescent="0.25">
      <c r="B818" s="48">
        <v>7297</v>
      </c>
      <c r="C818" s="48" t="s">
        <v>953</v>
      </c>
      <c r="D818" s="48" t="s">
        <v>745</v>
      </c>
      <c r="E818" s="48" t="s">
        <v>991</v>
      </c>
      <c r="F818" s="49" t="s">
        <v>748</v>
      </c>
    </row>
    <row r="819" spans="2:6" ht="14.25" customHeight="1" x14ac:dyDescent="0.25">
      <c r="B819" s="48">
        <v>9297</v>
      </c>
      <c r="C819" s="48" t="s">
        <v>953</v>
      </c>
      <c r="D819" s="48" t="s">
        <v>745</v>
      </c>
      <c r="E819" s="48" t="s">
        <v>991</v>
      </c>
      <c r="F819" s="49" t="s">
        <v>749</v>
      </c>
    </row>
    <row r="820" spans="2:6" ht="14.25" customHeight="1" x14ac:dyDescent="0.25">
      <c r="B820" s="48">
        <v>9416</v>
      </c>
      <c r="C820" s="48" t="s">
        <v>953</v>
      </c>
      <c r="D820" s="48" t="s">
        <v>745</v>
      </c>
      <c r="E820" s="48" t="s">
        <v>991</v>
      </c>
      <c r="F820" s="49" t="s">
        <v>750</v>
      </c>
    </row>
    <row r="821" spans="2:6" ht="14.25" customHeight="1" x14ac:dyDescent="0.25">
      <c r="B821" s="48">
        <v>9417</v>
      </c>
      <c r="C821" s="48" t="s">
        <v>953</v>
      </c>
      <c r="D821" s="48" t="s">
        <v>745</v>
      </c>
      <c r="E821" s="48" t="s">
        <v>991</v>
      </c>
      <c r="F821" s="49" t="s">
        <v>205</v>
      </c>
    </row>
    <row r="822" spans="2:6" ht="14.25" customHeight="1" x14ac:dyDescent="0.25">
      <c r="B822" s="48">
        <v>8673</v>
      </c>
      <c r="C822" s="48" t="s">
        <v>953</v>
      </c>
      <c r="D822" s="48" t="s">
        <v>745</v>
      </c>
      <c r="E822" s="48" t="s">
        <v>991</v>
      </c>
      <c r="F822" s="49" t="s">
        <v>751</v>
      </c>
    </row>
    <row r="823" spans="2:6" ht="14.25" customHeight="1" x14ac:dyDescent="0.25">
      <c r="B823" s="48">
        <v>7048</v>
      </c>
      <c r="C823" s="48" t="s">
        <v>953</v>
      </c>
      <c r="D823" s="48" t="s">
        <v>745</v>
      </c>
      <c r="E823" s="48" t="s">
        <v>991</v>
      </c>
      <c r="F823" s="49" t="s">
        <v>752</v>
      </c>
    </row>
    <row r="824" spans="2:6" ht="14.25" customHeight="1" x14ac:dyDescent="0.25">
      <c r="B824" s="48">
        <v>1170</v>
      </c>
      <c r="C824" s="48" t="s">
        <v>953</v>
      </c>
      <c r="D824" s="48" t="s">
        <v>745</v>
      </c>
      <c r="E824" s="48" t="s">
        <v>991</v>
      </c>
      <c r="F824" s="49" t="s">
        <v>753</v>
      </c>
    </row>
    <row r="825" spans="2:6" ht="14.25" customHeight="1" x14ac:dyDescent="0.25">
      <c r="B825" s="48">
        <v>9972</v>
      </c>
      <c r="C825" s="48" t="s">
        <v>953</v>
      </c>
      <c r="D825" s="48" t="s">
        <v>745</v>
      </c>
      <c r="E825" s="48" t="s">
        <v>991</v>
      </c>
      <c r="F825" s="49" t="s">
        <v>754</v>
      </c>
    </row>
    <row r="826" spans="2:6" ht="14.25" customHeight="1" x14ac:dyDescent="0.25">
      <c r="B826" s="48">
        <v>9776</v>
      </c>
      <c r="C826" s="48" t="s">
        <v>953</v>
      </c>
      <c r="D826" s="48" t="s">
        <v>745</v>
      </c>
      <c r="E826" s="48" t="s">
        <v>991</v>
      </c>
      <c r="F826" s="49" t="s">
        <v>755</v>
      </c>
    </row>
    <row r="827" spans="2:6" ht="14.25" customHeight="1" x14ac:dyDescent="0.25">
      <c r="B827" s="48">
        <v>9808</v>
      </c>
      <c r="C827" s="48" t="s">
        <v>945</v>
      </c>
      <c r="D827" s="48" t="s">
        <v>745</v>
      </c>
      <c r="E827" s="48" t="s">
        <v>991</v>
      </c>
      <c r="F827" s="49" t="s">
        <v>756</v>
      </c>
    </row>
    <row r="828" spans="2:6" ht="14.25" customHeight="1" x14ac:dyDescent="0.25">
      <c r="B828" s="48">
        <v>4297</v>
      </c>
      <c r="C828" s="48" t="s">
        <v>953</v>
      </c>
      <c r="D828" s="48" t="s">
        <v>745</v>
      </c>
      <c r="E828" s="48" t="s">
        <v>991</v>
      </c>
      <c r="F828" s="49" t="s">
        <v>757</v>
      </c>
    </row>
    <row r="829" spans="2:6" ht="14.25" customHeight="1" x14ac:dyDescent="0.25">
      <c r="B829" s="48">
        <v>4300</v>
      </c>
      <c r="C829" s="48" t="s">
        <v>953</v>
      </c>
      <c r="D829" s="48" t="s">
        <v>745</v>
      </c>
      <c r="E829" s="48" t="s">
        <v>991</v>
      </c>
      <c r="F829" s="49" t="s">
        <v>758</v>
      </c>
    </row>
    <row r="830" spans="2:6" ht="14.25" customHeight="1" x14ac:dyDescent="0.25">
      <c r="B830" s="48">
        <v>9458</v>
      </c>
      <c r="C830" s="48" t="s">
        <v>953</v>
      </c>
      <c r="D830" s="48" t="s">
        <v>745</v>
      </c>
      <c r="E830" s="48" t="s">
        <v>991</v>
      </c>
      <c r="F830" s="49" t="s">
        <v>760</v>
      </c>
    </row>
    <row r="831" spans="2:6" ht="14.25" customHeight="1" x14ac:dyDescent="0.25">
      <c r="B831" s="48">
        <v>9415</v>
      </c>
      <c r="C831" s="48" t="s">
        <v>953</v>
      </c>
      <c r="D831" s="48" t="s">
        <v>745</v>
      </c>
      <c r="E831" s="48" t="s">
        <v>991</v>
      </c>
      <c r="F831" s="49" t="s">
        <v>762</v>
      </c>
    </row>
    <row r="832" spans="2:6" ht="14.25" customHeight="1" x14ac:dyDescent="0.25">
      <c r="B832" s="48">
        <v>4374</v>
      </c>
      <c r="C832" s="48" t="s">
        <v>953</v>
      </c>
      <c r="D832" s="48" t="s">
        <v>745</v>
      </c>
      <c r="E832" s="48" t="s">
        <v>991</v>
      </c>
      <c r="F832" s="49" t="s">
        <v>763</v>
      </c>
    </row>
    <row r="833" spans="2:7" ht="14.25" customHeight="1" x14ac:dyDescent="0.25">
      <c r="B833" s="48">
        <v>6694</v>
      </c>
      <c r="C833" s="48" t="s">
        <v>953</v>
      </c>
      <c r="D833" s="48" t="s">
        <v>745</v>
      </c>
      <c r="E833" s="48" t="s">
        <v>991</v>
      </c>
      <c r="F833" s="49" t="s">
        <v>911</v>
      </c>
    </row>
    <row r="834" spans="2:7" ht="14.25" customHeight="1" x14ac:dyDescent="0.25">
      <c r="B834" s="48">
        <v>6896</v>
      </c>
      <c r="C834" s="48" t="s">
        <v>954</v>
      </c>
      <c r="D834" s="48" t="s">
        <v>10</v>
      </c>
      <c r="E834" s="48" t="s">
        <v>992</v>
      </c>
      <c r="F834" s="49" t="s">
        <v>1089</v>
      </c>
      <c r="G834" s="48" t="s">
        <v>912</v>
      </c>
    </row>
    <row r="835" spans="2:7" ht="14.25" customHeight="1" x14ac:dyDescent="0.25">
      <c r="B835" s="48">
        <v>7609</v>
      </c>
      <c r="C835" s="48" t="s">
        <v>954</v>
      </c>
      <c r="D835" s="48" t="s">
        <v>10</v>
      </c>
      <c r="E835" s="48" t="s">
        <v>992</v>
      </c>
      <c r="F835" s="49" t="s">
        <v>765</v>
      </c>
    </row>
    <row r="836" spans="2:7" ht="14.25" customHeight="1" x14ac:dyDescent="0.25">
      <c r="B836" s="48">
        <v>4282</v>
      </c>
      <c r="C836" s="48" t="s">
        <v>954</v>
      </c>
      <c r="D836" s="48" t="s">
        <v>10</v>
      </c>
      <c r="E836" s="48" t="s">
        <v>992</v>
      </c>
      <c r="F836" s="49" t="s">
        <v>766</v>
      </c>
    </row>
    <row r="837" spans="2:7" ht="14.25" customHeight="1" x14ac:dyDescent="0.25">
      <c r="B837" s="48">
        <v>6764</v>
      </c>
      <c r="C837" s="48" t="s">
        <v>954</v>
      </c>
      <c r="D837" s="48" t="s">
        <v>10</v>
      </c>
      <c r="E837" s="48" t="s">
        <v>992</v>
      </c>
      <c r="F837" s="49" t="s">
        <v>1090</v>
      </c>
      <c r="G837" s="48" t="s">
        <v>912</v>
      </c>
    </row>
    <row r="838" spans="2:7" ht="14.25" customHeight="1" x14ac:dyDescent="0.25">
      <c r="B838" s="48">
        <v>4284</v>
      </c>
      <c r="C838" s="48" t="s">
        <v>954</v>
      </c>
      <c r="D838" s="48" t="s">
        <v>10</v>
      </c>
      <c r="E838" s="48" t="s">
        <v>992</v>
      </c>
      <c r="F838" s="49" t="s">
        <v>682</v>
      </c>
    </row>
    <row r="839" spans="2:7" ht="14.25" customHeight="1" x14ac:dyDescent="0.25">
      <c r="B839" s="48">
        <v>7130</v>
      </c>
      <c r="C839" s="48" t="s">
        <v>954</v>
      </c>
      <c r="D839" s="48" t="s">
        <v>10</v>
      </c>
      <c r="E839" s="48" t="s">
        <v>992</v>
      </c>
      <c r="F839" s="49" t="s">
        <v>1048</v>
      </c>
    </row>
    <row r="840" spans="2:7" ht="14.25" customHeight="1" x14ac:dyDescent="0.25">
      <c r="B840" s="48">
        <v>8467</v>
      </c>
      <c r="C840" s="48" t="s">
        <v>954</v>
      </c>
      <c r="D840" s="48" t="s">
        <v>10</v>
      </c>
      <c r="E840" s="48" t="s">
        <v>992</v>
      </c>
      <c r="F840" s="49" t="s">
        <v>859</v>
      </c>
    </row>
    <row r="841" spans="2:7" ht="14.25" customHeight="1" x14ac:dyDescent="0.25">
      <c r="B841" s="48">
        <v>7249</v>
      </c>
      <c r="C841" s="48" t="s">
        <v>954</v>
      </c>
      <c r="D841" s="48" t="s">
        <v>10</v>
      </c>
      <c r="E841" s="48" t="s">
        <v>992</v>
      </c>
      <c r="F841" s="49" t="s">
        <v>1091</v>
      </c>
    </row>
    <row r="842" spans="2:7" ht="14.25" customHeight="1" x14ac:dyDescent="0.25">
      <c r="B842" s="48">
        <v>9508</v>
      </c>
      <c r="C842" s="48" t="s">
        <v>954</v>
      </c>
      <c r="D842" s="48" t="s">
        <v>10</v>
      </c>
      <c r="E842" s="48" t="s">
        <v>992</v>
      </c>
      <c r="F842" s="49" t="s">
        <v>694</v>
      </c>
    </row>
    <row r="843" spans="2:7" ht="14.25" customHeight="1" x14ac:dyDescent="0.25">
      <c r="B843" s="48">
        <v>4550</v>
      </c>
      <c r="C843" s="48" t="s">
        <v>954</v>
      </c>
      <c r="D843" s="48" t="s">
        <v>10</v>
      </c>
      <c r="E843" s="48" t="s">
        <v>992</v>
      </c>
      <c r="F843" s="49" t="s">
        <v>698</v>
      </c>
    </row>
    <row r="844" spans="2:7" ht="14.25" customHeight="1" x14ac:dyDescent="0.25">
      <c r="B844" s="48">
        <v>7301</v>
      </c>
      <c r="C844" s="48" t="s">
        <v>954</v>
      </c>
      <c r="D844" s="48" t="s">
        <v>10</v>
      </c>
      <c r="E844" s="48" t="s">
        <v>992</v>
      </c>
      <c r="F844" s="49" t="s">
        <v>1049</v>
      </c>
    </row>
    <row r="845" spans="2:7" ht="14.25" customHeight="1" x14ac:dyDescent="0.25">
      <c r="B845" s="48">
        <v>6766</v>
      </c>
      <c r="C845" s="48" t="s">
        <v>954</v>
      </c>
      <c r="D845" s="48" t="s">
        <v>10</v>
      </c>
      <c r="E845" s="48" t="s">
        <v>992</v>
      </c>
      <c r="F845" s="49" t="s">
        <v>1092</v>
      </c>
      <c r="G845" s="48" t="s">
        <v>912</v>
      </c>
    </row>
    <row r="846" spans="2:7" ht="14.25" customHeight="1" x14ac:dyDescent="0.25">
      <c r="B846" s="48">
        <v>4294</v>
      </c>
      <c r="C846" s="48" t="s">
        <v>954</v>
      </c>
      <c r="D846" s="48" t="s">
        <v>10</v>
      </c>
      <c r="E846" s="48" t="s">
        <v>992</v>
      </c>
      <c r="F846" s="49" t="s">
        <v>747</v>
      </c>
    </row>
    <row r="847" spans="2:7" ht="14.25" customHeight="1" x14ac:dyDescent="0.25">
      <c r="B847" s="48">
        <v>7132</v>
      </c>
      <c r="C847" s="48" t="s">
        <v>954</v>
      </c>
      <c r="D847" s="48" t="s">
        <v>10</v>
      </c>
      <c r="E847" s="48" t="s">
        <v>992</v>
      </c>
      <c r="F847" s="49" t="s">
        <v>1050</v>
      </c>
    </row>
    <row r="848" spans="2:7" ht="14.25" customHeight="1" x14ac:dyDescent="0.25">
      <c r="B848" s="48">
        <v>8590</v>
      </c>
      <c r="C848" s="48" t="s">
        <v>954</v>
      </c>
      <c r="D848" s="48" t="s">
        <v>10</v>
      </c>
      <c r="E848" s="48" t="s">
        <v>992</v>
      </c>
      <c r="F848" s="49" t="s">
        <v>955</v>
      </c>
    </row>
    <row r="849" spans="2:7" ht="14.25" customHeight="1" x14ac:dyDescent="0.25">
      <c r="B849" s="48">
        <v>7986</v>
      </c>
      <c r="C849" s="48" t="s">
        <v>954</v>
      </c>
      <c r="D849" s="48" t="s">
        <v>10</v>
      </c>
      <c r="E849" s="48" t="s">
        <v>992</v>
      </c>
      <c r="F849" s="49" t="s">
        <v>705</v>
      </c>
    </row>
    <row r="850" spans="2:7" ht="14.25" customHeight="1" x14ac:dyDescent="0.25">
      <c r="B850" s="48">
        <v>6965</v>
      </c>
      <c r="C850" s="48" t="s">
        <v>954</v>
      </c>
      <c r="D850" s="48" t="s">
        <v>10</v>
      </c>
      <c r="E850" s="48" t="s">
        <v>992</v>
      </c>
      <c r="F850" s="49" t="s">
        <v>1051</v>
      </c>
      <c r="G850" s="48" t="s">
        <v>912</v>
      </c>
    </row>
    <row r="851" spans="2:7" ht="14.25" customHeight="1" x14ac:dyDescent="0.25">
      <c r="B851" s="48">
        <v>7250</v>
      </c>
      <c r="C851" s="48" t="s">
        <v>954</v>
      </c>
      <c r="D851" s="48" t="s">
        <v>10</v>
      </c>
      <c r="E851" s="48" t="s">
        <v>992</v>
      </c>
      <c r="F851" s="49" t="s">
        <v>1052</v>
      </c>
    </row>
    <row r="852" spans="2:7" ht="14.25" customHeight="1" x14ac:dyDescent="0.25">
      <c r="B852" s="50">
        <v>2338</v>
      </c>
      <c r="C852" s="48" t="s">
        <v>954</v>
      </c>
      <c r="D852" s="48" t="s">
        <v>10</v>
      </c>
      <c r="E852" s="48" t="s">
        <v>992</v>
      </c>
      <c r="F852" s="49" t="s">
        <v>761</v>
      </c>
    </row>
    <row r="853" spans="2:7" ht="14.25" customHeight="1" x14ac:dyDescent="0.25">
      <c r="B853" s="48">
        <v>4977</v>
      </c>
      <c r="C853" s="48" t="s">
        <v>954</v>
      </c>
      <c r="D853" s="48" t="s">
        <v>10</v>
      </c>
      <c r="E853" s="48" t="s">
        <v>992</v>
      </c>
      <c r="F853" s="49" t="s">
        <v>715</v>
      </c>
    </row>
    <row r="854" spans="2:7" ht="14.25" customHeight="1" x14ac:dyDescent="0.25">
      <c r="B854" s="48">
        <v>5446</v>
      </c>
      <c r="C854" s="48" t="s">
        <v>954</v>
      </c>
      <c r="D854" s="48" t="s">
        <v>10</v>
      </c>
      <c r="E854" s="48" t="s">
        <v>992</v>
      </c>
      <c r="F854" s="49" t="s">
        <v>1093</v>
      </c>
    </row>
    <row r="855" spans="2:7" ht="14.25" customHeight="1" x14ac:dyDescent="0.25">
      <c r="B855" s="48">
        <v>5717</v>
      </c>
      <c r="C855" s="48" t="s">
        <v>956</v>
      </c>
      <c r="D855" s="48" t="s">
        <v>834</v>
      </c>
      <c r="E855" s="48" t="s">
        <v>1094</v>
      </c>
      <c r="F855" s="49" t="s">
        <v>835</v>
      </c>
    </row>
    <row r="856" spans="2:7" ht="14.25" customHeight="1" x14ac:dyDescent="0.25">
      <c r="B856" s="48">
        <v>9856</v>
      </c>
      <c r="C856" s="48" t="s">
        <v>956</v>
      </c>
      <c r="D856" s="48" t="s">
        <v>834</v>
      </c>
      <c r="E856" s="48" t="s">
        <v>1094</v>
      </c>
      <c r="F856" s="49" t="s">
        <v>836</v>
      </c>
    </row>
    <row r="857" spans="2:7" ht="14.25" customHeight="1" x14ac:dyDescent="0.25">
      <c r="B857" s="48">
        <v>8872</v>
      </c>
      <c r="C857" s="48" t="s">
        <v>956</v>
      </c>
      <c r="D857" s="48" t="s">
        <v>834</v>
      </c>
      <c r="E857" s="48" t="s">
        <v>1094</v>
      </c>
      <c r="F857" s="49" t="s">
        <v>837</v>
      </c>
    </row>
    <row r="858" spans="2:7" ht="14.25" customHeight="1" x14ac:dyDescent="0.25">
      <c r="B858" s="48">
        <v>5183</v>
      </c>
      <c r="C858" s="48" t="s">
        <v>956</v>
      </c>
      <c r="D858" s="48" t="s">
        <v>834</v>
      </c>
      <c r="E858" s="48" t="s">
        <v>1094</v>
      </c>
      <c r="F858" s="49" t="s">
        <v>838</v>
      </c>
    </row>
    <row r="859" spans="2:7" ht="14.25" customHeight="1" x14ac:dyDescent="0.25">
      <c r="B859" s="48">
        <v>8085</v>
      </c>
      <c r="C859" s="48" t="s">
        <v>956</v>
      </c>
      <c r="D859" s="48" t="s">
        <v>834</v>
      </c>
      <c r="E859" s="48" t="s">
        <v>1094</v>
      </c>
      <c r="F859" s="49" t="s">
        <v>839</v>
      </c>
    </row>
    <row r="860" spans="2:7" ht="14.25" customHeight="1" x14ac:dyDescent="0.25">
      <c r="B860" s="48">
        <v>8874</v>
      </c>
      <c r="C860" s="48" t="s">
        <v>956</v>
      </c>
      <c r="D860" s="48" t="s">
        <v>834</v>
      </c>
      <c r="E860" s="48" t="s">
        <v>1094</v>
      </c>
      <c r="F860" s="49" t="s">
        <v>841</v>
      </c>
    </row>
    <row r="861" spans="2:7" ht="14.25" customHeight="1" x14ac:dyDescent="0.25">
      <c r="B861" s="48">
        <v>8875</v>
      </c>
      <c r="C861" s="48" t="s">
        <v>956</v>
      </c>
      <c r="D861" s="48" t="s">
        <v>834</v>
      </c>
      <c r="E861" s="48" t="s">
        <v>1094</v>
      </c>
      <c r="F861" s="49" t="s">
        <v>842</v>
      </c>
    </row>
    <row r="862" spans="2:7" ht="14.25" customHeight="1" x14ac:dyDescent="0.25">
      <c r="B862" s="48">
        <v>8877</v>
      </c>
      <c r="C862" s="48" t="s">
        <v>956</v>
      </c>
      <c r="D862" s="48" t="s">
        <v>834</v>
      </c>
      <c r="E862" s="48" t="s">
        <v>1094</v>
      </c>
      <c r="F862" s="49" t="s">
        <v>843</v>
      </c>
    </row>
    <row r="863" spans="2:7" ht="14.25" customHeight="1" x14ac:dyDescent="0.25">
      <c r="B863" s="48">
        <v>7314</v>
      </c>
      <c r="C863" s="48" t="s">
        <v>956</v>
      </c>
      <c r="D863" s="48" t="s">
        <v>834</v>
      </c>
      <c r="E863" s="48" t="s">
        <v>1094</v>
      </c>
      <c r="F863" s="49" t="s">
        <v>844</v>
      </c>
    </row>
    <row r="864" spans="2:7" ht="14.25" customHeight="1" x14ac:dyDescent="0.25">
      <c r="B864" s="48">
        <v>9270</v>
      </c>
      <c r="C864" s="48" t="s">
        <v>956</v>
      </c>
      <c r="D864" s="48" t="s">
        <v>834</v>
      </c>
      <c r="E864" s="48" t="s">
        <v>1094</v>
      </c>
      <c r="F864" s="49" t="s">
        <v>845</v>
      </c>
    </row>
    <row r="865" spans="2:6" ht="14.25" customHeight="1" x14ac:dyDescent="0.25">
      <c r="B865" s="48">
        <v>8687</v>
      </c>
      <c r="C865" s="48" t="s">
        <v>956</v>
      </c>
      <c r="D865" s="48" t="s">
        <v>834</v>
      </c>
      <c r="E865" s="48" t="s">
        <v>1094</v>
      </c>
      <c r="F865" s="49" t="s">
        <v>846</v>
      </c>
    </row>
    <row r="866" spans="2:6" ht="14.25" customHeight="1" x14ac:dyDescent="0.25">
      <c r="B866" s="48">
        <v>8873</v>
      </c>
      <c r="C866" s="48" t="s">
        <v>956</v>
      </c>
      <c r="D866" s="48" t="s">
        <v>834</v>
      </c>
      <c r="E866" s="48" t="s">
        <v>1094</v>
      </c>
      <c r="F866" s="49" t="s">
        <v>331</v>
      </c>
    </row>
    <row r="867" spans="2:6" ht="14.25" customHeight="1" x14ac:dyDescent="0.25">
      <c r="B867" s="48">
        <v>4691</v>
      </c>
      <c r="C867" s="48" t="s">
        <v>956</v>
      </c>
      <c r="D867" s="48" t="s">
        <v>834</v>
      </c>
      <c r="E867" s="48" t="s">
        <v>1094</v>
      </c>
      <c r="F867" s="49" t="s">
        <v>847</v>
      </c>
    </row>
    <row r="868" spans="2:6" ht="14.25" customHeight="1" x14ac:dyDescent="0.25">
      <c r="B868" s="48">
        <v>7315</v>
      </c>
      <c r="C868" s="48" t="s">
        <v>956</v>
      </c>
      <c r="D868" s="48" t="s">
        <v>834</v>
      </c>
      <c r="E868" s="48" t="s">
        <v>1094</v>
      </c>
      <c r="F868" s="49" t="s">
        <v>848</v>
      </c>
    </row>
    <row r="869" spans="2:6" ht="14.25" customHeight="1" x14ac:dyDescent="0.25">
      <c r="B869" s="48">
        <v>6722</v>
      </c>
      <c r="C869" s="48" t="s">
        <v>956</v>
      </c>
      <c r="D869" s="48" t="s">
        <v>834</v>
      </c>
      <c r="E869" s="48" t="s">
        <v>1094</v>
      </c>
      <c r="F869" s="49" t="s">
        <v>849</v>
      </c>
    </row>
    <row r="870" spans="2:6" ht="14.25" customHeight="1" x14ac:dyDescent="0.25">
      <c r="B870" s="48">
        <v>4121</v>
      </c>
      <c r="C870" s="48" t="s">
        <v>956</v>
      </c>
      <c r="D870" s="48" t="s">
        <v>834</v>
      </c>
      <c r="E870" s="48" t="s">
        <v>1094</v>
      </c>
      <c r="F870" s="49" t="s">
        <v>850</v>
      </c>
    </row>
    <row r="871" spans="2:6" ht="14.25" customHeight="1" x14ac:dyDescent="0.25">
      <c r="B871" s="48">
        <v>7024</v>
      </c>
      <c r="C871" s="48" t="s">
        <v>956</v>
      </c>
      <c r="D871" s="48" t="s">
        <v>834</v>
      </c>
      <c r="E871" s="48" t="s">
        <v>1094</v>
      </c>
      <c r="F871" s="49" t="s">
        <v>1032</v>
      </c>
    </row>
    <row r="872" spans="2:6" ht="14.25" customHeight="1" x14ac:dyDescent="0.25">
      <c r="B872" s="48">
        <v>9056</v>
      </c>
      <c r="C872" s="48" t="s">
        <v>956</v>
      </c>
      <c r="D872" s="48" t="s">
        <v>834</v>
      </c>
      <c r="E872" s="48" t="s">
        <v>1094</v>
      </c>
      <c r="F872" s="49" t="s">
        <v>851</v>
      </c>
    </row>
    <row r="873" spans="2:6" ht="14.25" customHeight="1" x14ac:dyDescent="0.25">
      <c r="B873" s="48">
        <v>7364</v>
      </c>
      <c r="C873" s="48" t="s">
        <v>956</v>
      </c>
      <c r="D873" s="48" t="s">
        <v>834</v>
      </c>
      <c r="E873" s="48" t="s">
        <v>1094</v>
      </c>
      <c r="F873" s="49" t="s">
        <v>988</v>
      </c>
    </row>
    <row r="874" spans="2:6" ht="14.25" customHeight="1" x14ac:dyDescent="0.25">
      <c r="B874" s="48">
        <v>7464</v>
      </c>
      <c r="C874" s="48" t="s">
        <v>956</v>
      </c>
      <c r="D874" s="48" t="s">
        <v>834</v>
      </c>
      <c r="E874" s="48" t="s">
        <v>1094</v>
      </c>
      <c r="F874" s="49" t="s">
        <v>852</v>
      </c>
    </row>
    <row r="875" spans="2:6" ht="14.25" customHeight="1" x14ac:dyDescent="0.25">
      <c r="B875" s="48">
        <v>8528</v>
      </c>
      <c r="C875" s="48" t="s">
        <v>956</v>
      </c>
      <c r="D875" s="48" t="s">
        <v>834</v>
      </c>
      <c r="E875" s="48" t="s">
        <v>1094</v>
      </c>
      <c r="F875" s="49" t="s">
        <v>853</v>
      </c>
    </row>
    <row r="876" spans="2:6" ht="14.25" customHeight="1" x14ac:dyDescent="0.25">
      <c r="B876" s="48">
        <v>7300</v>
      </c>
      <c r="C876" s="48" t="s">
        <v>956</v>
      </c>
      <c r="D876" s="48" t="s">
        <v>834</v>
      </c>
      <c r="E876" s="48" t="s">
        <v>1094</v>
      </c>
      <c r="F876" s="49" t="s">
        <v>1095</v>
      </c>
    </row>
    <row r="877" spans="2:6" ht="14.25" customHeight="1" x14ac:dyDescent="0.25">
      <c r="B877" s="48">
        <v>9271</v>
      </c>
      <c r="C877" s="48" t="s">
        <v>956</v>
      </c>
      <c r="D877" s="48" t="s">
        <v>834</v>
      </c>
      <c r="E877" s="48" t="s">
        <v>1094</v>
      </c>
      <c r="F877" s="49" t="s">
        <v>1096</v>
      </c>
    </row>
    <row r="878" spans="2:6" ht="14.25" customHeight="1" x14ac:dyDescent="0.25">
      <c r="B878" s="48">
        <v>9074</v>
      </c>
      <c r="C878" s="48" t="s">
        <v>956</v>
      </c>
      <c r="D878" s="48" t="s">
        <v>834</v>
      </c>
      <c r="E878" s="48" t="s">
        <v>1094</v>
      </c>
      <c r="F878" s="49" t="s">
        <v>854</v>
      </c>
    </row>
    <row r="879" spans="2:6" ht="14.25" customHeight="1" x14ac:dyDescent="0.25">
      <c r="B879" s="48">
        <v>7692</v>
      </c>
      <c r="C879" s="48" t="s">
        <v>956</v>
      </c>
      <c r="D879" s="48" t="s">
        <v>834</v>
      </c>
      <c r="E879" s="48" t="s">
        <v>1094</v>
      </c>
      <c r="F879" s="49" t="s">
        <v>855</v>
      </c>
    </row>
    <row r="880" spans="2:6" ht="14.25" customHeight="1" x14ac:dyDescent="0.25">
      <c r="B880" s="48">
        <v>4701</v>
      </c>
      <c r="C880" s="48" t="s">
        <v>956</v>
      </c>
      <c r="D880" s="48" t="s">
        <v>834</v>
      </c>
      <c r="E880" s="48" t="s">
        <v>1094</v>
      </c>
      <c r="F880" s="49" t="s">
        <v>856</v>
      </c>
    </row>
    <row r="881" spans="2:6" ht="14.25" customHeight="1" x14ac:dyDescent="0.25">
      <c r="B881" s="48">
        <v>1294</v>
      </c>
      <c r="F881" s="49" t="s">
        <v>51</v>
      </c>
    </row>
    <row r="882" spans="2:6" ht="14.25" customHeight="1" x14ac:dyDescent="0.25">
      <c r="B882" s="48">
        <v>7808</v>
      </c>
      <c r="F882" s="49" t="s">
        <v>793</v>
      </c>
    </row>
    <row r="883" spans="2:6" ht="14.25" customHeight="1" x14ac:dyDescent="0.25">
      <c r="B883" s="48">
        <v>4192</v>
      </c>
      <c r="F883" s="49" t="s">
        <v>119</v>
      </c>
    </row>
    <row r="884" spans="2:6" ht="14.25" customHeight="1" x14ac:dyDescent="0.25">
      <c r="B884" s="48">
        <v>4702</v>
      </c>
      <c r="F884" s="49" t="s">
        <v>722</v>
      </c>
    </row>
    <row r="885" spans="2:6" ht="14.25" customHeight="1" x14ac:dyDescent="0.25">
      <c r="B885" s="48">
        <v>4740</v>
      </c>
      <c r="F885" s="49" t="s">
        <v>723</v>
      </c>
    </row>
    <row r="886" spans="2:6" ht="14.25" customHeight="1" x14ac:dyDescent="0.25">
      <c r="B886" s="48">
        <v>6441</v>
      </c>
      <c r="F886" s="49" t="s">
        <v>724</v>
      </c>
    </row>
    <row r="887" spans="2:6" ht="14.25" customHeight="1" x14ac:dyDescent="0.25">
      <c r="B887" s="48">
        <v>4392</v>
      </c>
      <c r="F887" s="49" t="s">
        <v>794</v>
      </c>
    </row>
    <row r="888" spans="2:6" ht="14.25" customHeight="1" x14ac:dyDescent="0.25">
      <c r="B888" s="48">
        <v>9891</v>
      </c>
      <c r="F888" s="49" t="s">
        <v>885</v>
      </c>
    </row>
    <row r="889" spans="2:6" ht="14.25" customHeight="1" x14ac:dyDescent="0.25">
      <c r="B889" s="48">
        <v>8347</v>
      </c>
      <c r="F889" s="49" t="s">
        <v>717</v>
      </c>
    </row>
    <row r="890" spans="2:6" ht="14.25" customHeight="1" x14ac:dyDescent="0.25">
      <c r="B890" s="48">
        <v>9070</v>
      </c>
      <c r="F890" s="49" t="s">
        <v>795</v>
      </c>
    </row>
    <row r="891" spans="2:6" ht="14.25" customHeight="1" x14ac:dyDescent="0.25">
      <c r="B891" s="48">
        <v>4570</v>
      </c>
      <c r="F891" s="49" t="s">
        <v>725</v>
      </c>
    </row>
    <row r="892" spans="2:6" ht="14.25" customHeight="1" x14ac:dyDescent="0.25">
      <c r="B892" s="48">
        <v>9438</v>
      </c>
      <c r="F892" s="49" t="s">
        <v>726</v>
      </c>
    </row>
    <row r="893" spans="2:6" ht="14.25" customHeight="1" x14ac:dyDescent="0.25">
      <c r="B893" s="48">
        <v>8064</v>
      </c>
      <c r="F893" s="49" t="s">
        <v>796</v>
      </c>
    </row>
    <row r="894" spans="2:6" ht="14.25" customHeight="1" x14ac:dyDescent="0.25">
      <c r="B894" s="48">
        <v>8939</v>
      </c>
      <c r="F894" s="49" t="s">
        <v>76</v>
      </c>
    </row>
    <row r="895" spans="2:6" ht="14.25" customHeight="1" x14ac:dyDescent="0.25">
      <c r="B895" s="48">
        <v>9077</v>
      </c>
      <c r="F895" s="49" t="s">
        <v>727</v>
      </c>
    </row>
    <row r="896" spans="2:6" ht="14.25" customHeight="1" x14ac:dyDescent="0.25">
      <c r="B896" s="48">
        <v>6433</v>
      </c>
      <c r="F896" s="49" t="s">
        <v>797</v>
      </c>
    </row>
    <row r="897" spans="2:6" ht="14.25" customHeight="1" x14ac:dyDescent="0.25">
      <c r="B897" s="48">
        <v>9063</v>
      </c>
      <c r="F897" s="49" t="s">
        <v>767</v>
      </c>
    </row>
    <row r="898" spans="2:6" ht="14.25" customHeight="1" x14ac:dyDescent="0.25">
      <c r="B898" s="48">
        <v>7804</v>
      </c>
      <c r="F898" s="49" t="s">
        <v>768</v>
      </c>
    </row>
    <row r="899" spans="2:6" ht="14.25" customHeight="1" x14ac:dyDescent="0.25">
      <c r="B899" s="48">
        <v>1188</v>
      </c>
      <c r="F899" s="49" t="s">
        <v>77</v>
      </c>
    </row>
    <row r="900" spans="2:6" ht="14.25" customHeight="1" x14ac:dyDescent="0.25">
      <c r="B900" s="48">
        <v>1189</v>
      </c>
      <c r="F900" s="49" t="s">
        <v>78</v>
      </c>
    </row>
    <row r="901" spans="2:6" ht="14.25" customHeight="1" x14ac:dyDescent="0.25">
      <c r="B901" s="48">
        <v>2833</v>
      </c>
      <c r="F901" s="49" t="s">
        <v>105</v>
      </c>
    </row>
    <row r="902" spans="2:6" ht="14.25" customHeight="1" x14ac:dyDescent="0.25">
      <c r="B902" s="48">
        <v>9523</v>
      </c>
      <c r="F902" s="49" t="s">
        <v>719</v>
      </c>
    </row>
    <row r="903" spans="2:6" ht="14.25" customHeight="1" x14ac:dyDescent="0.25">
      <c r="B903" s="48">
        <v>7915</v>
      </c>
      <c r="F903" s="49" t="s">
        <v>55</v>
      </c>
    </row>
    <row r="904" spans="2:6" ht="14.25" customHeight="1" x14ac:dyDescent="0.25">
      <c r="B904" s="48">
        <v>4117</v>
      </c>
      <c r="F904" s="49" t="s">
        <v>728</v>
      </c>
    </row>
    <row r="905" spans="2:6" ht="14.25" customHeight="1" x14ac:dyDescent="0.25">
      <c r="B905" s="48">
        <v>9528</v>
      </c>
      <c r="F905" s="49" t="s">
        <v>729</v>
      </c>
    </row>
    <row r="906" spans="2:6" ht="14.25" customHeight="1" x14ac:dyDescent="0.25">
      <c r="B906" s="48">
        <v>7049</v>
      </c>
      <c r="F906" s="49" t="s">
        <v>770</v>
      </c>
    </row>
    <row r="907" spans="2:6" ht="14.25" customHeight="1" x14ac:dyDescent="0.25">
      <c r="B907" s="48">
        <v>8073</v>
      </c>
      <c r="F907" s="49" t="s">
        <v>58</v>
      </c>
    </row>
    <row r="908" spans="2:6" ht="14.25" customHeight="1" x14ac:dyDescent="0.25">
      <c r="B908" s="48">
        <v>9076</v>
      </c>
      <c r="F908" s="49" t="s">
        <v>730</v>
      </c>
    </row>
    <row r="909" spans="2:6" ht="14.25" customHeight="1" x14ac:dyDescent="0.25">
      <c r="B909" s="48">
        <v>8886</v>
      </c>
      <c r="F909" s="49" t="s">
        <v>720</v>
      </c>
    </row>
    <row r="910" spans="2:6" ht="14.25" customHeight="1" x14ac:dyDescent="0.25">
      <c r="B910" s="48">
        <v>4709</v>
      </c>
      <c r="F910" s="49" t="s">
        <v>731</v>
      </c>
    </row>
    <row r="911" spans="2:6" ht="14.25" customHeight="1" x14ac:dyDescent="0.25">
      <c r="B911" s="48">
        <v>7542</v>
      </c>
      <c r="F911" s="49" t="s">
        <v>732</v>
      </c>
    </row>
    <row r="912" spans="2:6" ht="14.25" customHeight="1" x14ac:dyDescent="0.25">
      <c r="B912" s="48">
        <v>6953</v>
      </c>
      <c r="F912" s="49" t="s">
        <v>83</v>
      </c>
    </row>
    <row r="913" spans="2:6" ht="14.25" customHeight="1" x14ac:dyDescent="0.25">
      <c r="B913" s="48">
        <v>2279</v>
      </c>
      <c r="F913" s="49" t="s">
        <v>84</v>
      </c>
    </row>
    <row r="914" spans="2:6" ht="14.25" customHeight="1" x14ac:dyDescent="0.25">
      <c r="B914" s="48">
        <v>9144</v>
      </c>
      <c r="F914" s="49" t="s">
        <v>857</v>
      </c>
    </row>
    <row r="915" spans="2:6" ht="14.25" customHeight="1" x14ac:dyDescent="0.25">
      <c r="B915" s="48">
        <v>4594</v>
      </c>
      <c r="F915" s="49" t="s">
        <v>858</v>
      </c>
    </row>
    <row r="916" spans="2:6" ht="14.25" customHeight="1" x14ac:dyDescent="0.25">
      <c r="B916" s="48">
        <v>4399</v>
      </c>
      <c r="F916" s="49" t="s">
        <v>800</v>
      </c>
    </row>
    <row r="917" spans="2:6" ht="14.25" customHeight="1" x14ac:dyDescent="0.25">
      <c r="B917" s="48">
        <v>9971</v>
      </c>
      <c r="F917" s="49" t="s">
        <v>733</v>
      </c>
    </row>
    <row r="918" spans="2:6" ht="14.25" customHeight="1" x14ac:dyDescent="0.25">
      <c r="B918" s="48">
        <v>4710</v>
      </c>
      <c r="F918" s="49" t="s">
        <v>734</v>
      </c>
    </row>
    <row r="919" spans="2:6" ht="14.25" customHeight="1" x14ac:dyDescent="0.25">
      <c r="B919" s="48">
        <v>8148</v>
      </c>
      <c r="F919" s="49" t="s">
        <v>803</v>
      </c>
    </row>
    <row r="920" spans="2:6" ht="14.25" customHeight="1" x14ac:dyDescent="0.25">
      <c r="B920" s="48">
        <v>8538</v>
      </c>
      <c r="F920" s="49" t="s">
        <v>774</v>
      </c>
    </row>
    <row r="921" spans="2:6" ht="14.25" customHeight="1" x14ac:dyDescent="0.25">
      <c r="B921" s="48">
        <v>7693</v>
      </c>
      <c r="F921" s="49" t="s">
        <v>735</v>
      </c>
    </row>
    <row r="922" spans="2:6" ht="14.25" customHeight="1" x14ac:dyDescent="0.25">
      <c r="B922" s="48">
        <v>9075</v>
      </c>
      <c r="F922" s="49" t="s">
        <v>736</v>
      </c>
    </row>
    <row r="923" spans="2:6" ht="14.25" customHeight="1" x14ac:dyDescent="0.25">
      <c r="B923" s="48">
        <v>9269</v>
      </c>
      <c r="F923" s="49" t="s">
        <v>804</v>
      </c>
    </row>
    <row r="924" spans="2:6" ht="14.25" customHeight="1" x14ac:dyDescent="0.25">
      <c r="B924" s="48">
        <v>9314</v>
      </c>
      <c r="F924" s="49" t="s">
        <v>860</v>
      </c>
    </row>
    <row r="925" spans="2:6" ht="14.25" customHeight="1" x14ac:dyDescent="0.25">
      <c r="B925" s="48">
        <v>9517</v>
      </c>
      <c r="F925" s="49" t="s">
        <v>775</v>
      </c>
    </row>
    <row r="926" spans="2:6" ht="14.25" customHeight="1" x14ac:dyDescent="0.25">
      <c r="B926" s="48">
        <v>7825</v>
      </c>
      <c r="F926" s="49" t="s">
        <v>861</v>
      </c>
    </row>
    <row r="927" spans="2:6" ht="14.25" customHeight="1" x14ac:dyDescent="0.25">
      <c r="B927" s="48">
        <v>9272</v>
      </c>
      <c r="F927" s="49" t="s">
        <v>737</v>
      </c>
    </row>
    <row r="928" spans="2:6" ht="14.25" customHeight="1" x14ac:dyDescent="0.25">
      <c r="B928" s="48">
        <v>4573</v>
      </c>
      <c r="F928" s="49" t="s">
        <v>805</v>
      </c>
    </row>
    <row r="929" spans="2:6" ht="14.25" customHeight="1" x14ac:dyDescent="0.25">
      <c r="B929" s="48">
        <v>8026</v>
      </c>
      <c r="F929" s="49" t="s">
        <v>86</v>
      </c>
    </row>
    <row r="930" spans="2:6" ht="14.25" customHeight="1" x14ac:dyDescent="0.25">
      <c r="B930" s="48">
        <v>1004</v>
      </c>
      <c r="F930" s="49" t="s">
        <v>87</v>
      </c>
    </row>
    <row r="931" spans="2:6" ht="14.25" customHeight="1" x14ac:dyDescent="0.25">
      <c r="B931" s="48">
        <v>7288</v>
      </c>
      <c r="F931" s="49" t="s">
        <v>862</v>
      </c>
    </row>
    <row r="932" spans="2:6" ht="14.25" customHeight="1" x14ac:dyDescent="0.25">
      <c r="B932" s="48">
        <v>9519</v>
      </c>
      <c r="F932" s="49" t="s">
        <v>863</v>
      </c>
    </row>
    <row r="933" spans="2:6" ht="14.25" customHeight="1" x14ac:dyDescent="0.25">
      <c r="B933" s="48">
        <v>3439</v>
      </c>
      <c r="F933" s="49" t="s">
        <v>696</v>
      </c>
    </row>
    <row r="934" spans="2:6" ht="14.25" customHeight="1" x14ac:dyDescent="0.25">
      <c r="B934" s="48">
        <v>4714</v>
      </c>
      <c r="F934" s="49" t="s">
        <v>738</v>
      </c>
    </row>
    <row r="935" spans="2:6" ht="14.25" customHeight="1" x14ac:dyDescent="0.25">
      <c r="B935" s="48">
        <v>8406</v>
      </c>
      <c r="F935" s="49" t="s">
        <v>739</v>
      </c>
    </row>
    <row r="936" spans="2:6" ht="14.25" customHeight="1" x14ac:dyDescent="0.25">
      <c r="B936" s="48">
        <v>4715</v>
      </c>
      <c r="F936" s="49" t="s">
        <v>740</v>
      </c>
    </row>
    <row r="937" spans="2:6" ht="14.25" customHeight="1" x14ac:dyDescent="0.25">
      <c r="B937" s="48">
        <v>4716</v>
      </c>
      <c r="F937" s="49" t="s">
        <v>741</v>
      </c>
    </row>
    <row r="938" spans="2:6" ht="14.25" customHeight="1" x14ac:dyDescent="0.25">
      <c r="B938" s="48">
        <v>7236</v>
      </c>
      <c r="F938" s="49" t="s">
        <v>777</v>
      </c>
    </row>
    <row r="939" spans="2:6" ht="14.25" customHeight="1" x14ac:dyDescent="0.25">
      <c r="B939" s="48">
        <v>7679</v>
      </c>
      <c r="F939" s="49" t="s">
        <v>864</v>
      </c>
    </row>
    <row r="940" spans="2:6" ht="14.25" customHeight="1" x14ac:dyDescent="0.25">
      <c r="B940" s="50">
        <v>8417</v>
      </c>
      <c r="C940" s="50"/>
      <c r="F940" s="49" t="s">
        <v>865</v>
      </c>
    </row>
    <row r="941" spans="2:6" ht="14.25" customHeight="1" x14ac:dyDescent="0.25">
      <c r="B941" s="48">
        <v>3390</v>
      </c>
      <c r="F941" s="49" t="s">
        <v>866</v>
      </c>
    </row>
    <row r="942" spans="2:6" ht="14.25" customHeight="1" x14ac:dyDescent="0.25">
      <c r="B942" s="48">
        <v>1204</v>
      </c>
      <c r="F942" s="49" t="s">
        <v>867</v>
      </c>
    </row>
    <row r="943" spans="2:6" ht="14.25" customHeight="1" x14ac:dyDescent="0.25">
      <c r="B943" s="48">
        <v>4677</v>
      </c>
      <c r="F943" s="49" t="s">
        <v>868</v>
      </c>
    </row>
    <row r="944" spans="2:6" ht="14.25" customHeight="1" x14ac:dyDescent="0.25">
      <c r="B944" s="48">
        <v>9436</v>
      </c>
      <c r="F944" s="49" t="s">
        <v>742</v>
      </c>
    </row>
    <row r="945" spans="2:6" ht="14.25" customHeight="1" x14ac:dyDescent="0.25">
      <c r="B945" s="48">
        <v>7695</v>
      </c>
      <c r="F945" s="49" t="s">
        <v>869</v>
      </c>
    </row>
    <row r="946" spans="2:6" ht="14.25" customHeight="1" x14ac:dyDescent="0.25">
      <c r="B946" s="48">
        <v>4345</v>
      </c>
      <c r="F946" s="49" t="s">
        <v>778</v>
      </c>
    </row>
    <row r="947" spans="2:6" ht="14.25" customHeight="1" x14ac:dyDescent="0.25">
      <c r="B947" s="48">
        <v>8729</v>
      </c>
      <c r="F947" s="49" t="s">
        <v>779</v>
      </c>
    </row>
    <row r="948" spans="2:6" ht="14.25" customHeight="1" x14ac:dyDescent="0.25">
      <c r="B948" s="48">
        <v>9323</v>
      </c>
      <c r="F948" s="49" t="s">
        <v>870</v>
      </c>
    </row>
    <row r="949" spans="2:6" ht="14.25" customHeight="1" x14ac:dyDescent="0.25">
      <c r="B949" s="48">
        <v>5500</v>
      </c>
      <c r="F949" s="49" t="s">
        <v>871</v>
      </c>
    </row>
    <row r="950" spans="2:6" ht="14.25" customHeight="1" x14ac:dyDescent="0.25">
      <c r="B950" s="48">
        <v>6968</v>
      </c>
      <c r="F950" s="49" t="s">
        <v>872</v>
      </c>
    </row>
    <row r="951" spans="2:6" ht="14.25" customHeight="1" x14ac:dyDescent="0.25">
      <c r="B951" s="48">
        <v>6577</v>
      </c>
      <c r="F951" s="49" t="s">
        <v>106</v>
      </c>
    </row>
    <row r="952" spans="2:6" ht="14.25" customHeight="1" x14ac:dyDescent="0.25">
      <c r="B952" s="48">
        <v>1040</v>
      </c>
      <c r="F952" s="49" t="s">
        <v>873</v>
      </c>
    </row>
    <row r="953" spans="2:6" ht="14.25" customHeight="1" x14ac:dyDescent="0.25">
      <c r="B953" s="48">
        <v>9069</v>
      </c>
      <c r="F953" s="49" t="s">
        <v>818</v>
      </c>
    </row>
    <row r="954" spans="2:6" ht="14.25" customHeight="1" x14ac:dyDescent="0.25">
      <c r="B954" s="48">
        <v>8254</v>
      </c>
      <c r="F954" s="49" t="s">
        <v>94</v>
      </c>
    </row>
    <row r="955" spans="2:6" ht="14.25" customHeight="1" x14ac:dyDescent="0.25">
      <c r="B955" s="48">
        <v>7926</v>
      </c>
      <c r="F955" s="49" t="s">
        <v>96</v>
      </c>
    </row>
    <row r="956" spans="2:6" ht="14.25" customHeight="1" x14ac:dyDescent="0.25">
      <c r="B956" s="48">
        <v>8507</v>
      </c>
      <c r="F956" s="49" t="s">
        <v>874</v>
      </c>
    </row>
    <row r="957" spans="2:6" ht="14.25" customHeight="1" x14ac:dyDescent="0.25">
      <c r="B957" s="48">
        <v>8133</v>
      </c>
      <c r="F957" s="49" t="s">
        <v>875</v>
      </c>
    </row>
    <row r="958" spans="2:6" ht="14.25" customHeight="1" x14ac:dyDescent="0.25">
      <c r="B958" s="48">
        <v>4487</v>
      </c>
      <c r="F958" s="49" t="s">
        <v>876</v>
      </c>
    </row>
    <row r="959" spans="2:6" ht="14.25" customHeight="1" x14ac:dyDescent="0.25">
      <c r="B959" s="48">
        <v>6189</v>
      </c>
      <c r="F959" s="49" t="s">
        <v>877</v>
      </c>
    </row>
    <row r="960" spans="2:6" ht="14.25" customHeight="1" x14ac:dyDescent="0.25">
      <c r="B960" s="48">
        <v>4298</v>
      </c>
      <c r="F960" s="49" t="s">
        <v>782</v>
      </c>
    </row>
    <row r="961" spans="2:6" ht="14.25" customHeight="1" x14ac:dyDescent="0.25">
      <c r="B961" s="48">
        <v>9293</v>
      </c>
      <c r="F961" s="49" t="s">
        <v>822</v>
      </c>
    </row>
    <row r="962" spans="2:6" ht="14.25" customHeight="1" x14ac:dyDescent="0.25">
      <c r="B962" s="48">
        <v>8887</v>
      </c>
      <c r="F962" s="49" t="s">
        <v>721</v>
      </c>
    </row>
    <row r="963" spans="2:6" ht="14.25" customHeight="1" x14ac:dyDescent="0.25">
      <c r="B963" s="48">
        <v>7827</v>
      </c>
      <c r="F963" s="49" t="s">
        <v>879</v>
      </c>
    </row>
    <row r="964" spans="2:6" ht="14.25" customHeight="1" x14ac:dyDescent="0.25">
      <c r="B964" s="48">
        <v>4582</v>
      </c>
      <c r="F964" s="49" t="s">
        <v>824</v>
      </c>
    </row>
    <row r="965" spans="2:6" ht="14.25" customHeight="1" x14ac:dyDescent="0.25">
      <c r="B965" s="48">
        <v>5798</v>
      </c>
      <c r="F965" s="49" t="s">
        <v>880</v>
      </c>
    </row>
    <row r="966" spans="2:6" ht="14.25" customHeight="1" x14ac:dyDescent="0.25">
      <c r="B966" s="48">
        <v>4413</v>
      </c>
      <c r="F966" s="49" t="s">
        <v>825</v>
      </c>
    </row>
    <row r="967" spans="2:6" ht="14.25" customHeight="1" x14ac:dyDescent="0.25">
      <c r="B967" s="48">
        <v>8870</v>
      </c>
      <c r="F967" s="49" t="s">
        <v>509</v>
      </c>
    </row>
    <row r="968" spans="2:6" ht="14.25" customHeight="1" x14ac:dyDescent="0.25">
      <c r="B968" s="48">
        <v>4348</v>
      </c>
      <c r="F968" s="49" t="s">
        <v>785</v>
      </c>
    </row>
    <row r="969" spans="2:6" ht="14.25" customHeight="1" x14ac:dyDescent="0.25">
      <c r="B969" s="48">
        <v>8017</v>
      </c>
      <c r="F969" s="49" t="s">
        <v>786</v>
      </c>
    </row>
    <row r="970" spans="2:6" ht="14.25" customHeight="1" x14ac:dyDescent="0.25">
      <c r="B970" s="48">
        <v>4583</v>
      </c>
      <c r="F970" s="49" t="s">
        <v>826</v>
      </c>
    </row>
    <row r="971" spans="2:6" ht="14.25" customHeight="1" x14ac:dyDescent="0.25">
      <c r="B971" s="48">
        <v>4873</v>
      </c>
      <c r="F971" s="49" t="s">
        <v>512</v>
      </c>
    </row>
    <row r="972" spans="2:6" ht="14.25" customHeight="1" x14ac:dyDescent="0.25">
      <c r="B972" s="48">
        <v>8694</v>
      </c>
      <c r="F972" s="49" t="s">
        <v>743</v>
      </c>
    </row>
    <row r="973" spans="2:6" ht="14.25" customHeight="1" x14ac:dyDescent="0.25">
      <c r="B973" s="48">
        <v>6402</v>
      </c>
      <c r="F973" s="49" t="s">
        <v>881</v>
      </c>
    </row>
    <row r="974" spans="2:6" ht="14.25" customHeight="1" x14ac:dyDescent="0.25">
      <c r="B974" s="48">
        <v>8481</v>
      </c>
      <c r="F974" s="49" t="s">
        <v>714</v>
      </c>
    </row>
    <row r="975" spans="2:6" ht="14.25" customHeight="1" x14ac:dyDescent="0.25">
      <c r="B975" s="48">
        <v>9435</v>
      </c>
      <c r="F975" s="49" t="s">
        <v>744</v>
      </c>
    </row>
    <row r="976" spans="2:6" ht="14.25" customHeight="1" x14ac:dyDescent="0.25">
      <c r="B976" s="48">
        <v>5729</v>
      </c>
      <c r="F976" s="49" t="s">
        <v>882</v>
      </c>
    </row>
    <row r="977" spans="2:6" ht="14.25" customHeight="1" x14ac:dyDescent="0.25">
      <c r="B977" s="48">
        <v>9442</v>
      </c>
      <c r="F977" s="49" t="s">
        <v>67</v>
      </c>
    </row>
    <row r="978" spans="2:6" ht="14.25" customHeight="1" x14ac:dyDescent="0.25">
      <c r="B978" s="48">
        <v>9973</v>
      </c>
      <c r="F978" s="49" t="s">
        <v>763</v>
      </c>
    </row>
    <row r="979" spans="2:6" ht="14.25" customHeight="1" x14ac:dyDescent="0.25">
      <c r="B979" s="48">
        <v>7019</v>
      </c>
      <c r="F979" s="49" t="s">
        <v>833</v>
      </c>
    </row>
    <row r="980" spans="2:6" ht="14.25" customHeight="1" x14ac:dyDescent="0.25">
      <c r="B980" s="48">
        <v>8168</v>
      </c>
      <c r="F980" s="49" t="s">
        <v>829</v>
      </c>
    </row>
    <row r="981" spans="2:6" ht="14.25" customHeight="1" x14ac:dyDescent="0.25">
      <c r="B981" s="50">
        <v>9967</v>
      </c>
      <c r="C981" s="50"/>
      <c r="F981" s="49" t="s">
        <v>883</v>
      </c>
    </row>
    <row r="982" spans="2:6" ht="14.25" customHeight="1" x14ac:dyDescent="0.25">
      <c r="B982" s="48">
        <v>4349</v>
      </c>
      <c r="F982" s="49" t="s">
        <v>789</v>
      </c>
    </row>
    <row r="983" spans="2:6" ht="14.25" customHeight="1" x14ac:dyDescent="0.25">
      <c r="B983" s="48">
        <v>4350</v>
      </c>
      <c r="F983" s="49" t="s">
        <v>790</v>
      </c>
    </row>
    <row r="984" spans="2:6" ht="14.25" customHeight="1" x14ac:dyDescent="0.25">
      <c r="B984" s="48">
        <v>4351</v>
      </c>
      <c r="F984" s="49" t="s">
        <v>791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13</vt:i4>
      </vt:variant>
    </vt:vector>
  </HeadingPairs>
  <TitlesOfParts>
    <vt:vector size="20" baseType="lpstr">
      <vt:lpstr>DF 5°</vt:lpstr>
      <vt:lpstr>DF 4°</vt:lpstr>
      <vt:lpstr>DF 3°</vt:lpstr>
      <vt:lpstr>DF 2°</vt:lpstr>
      <vt:lpstr>DF 1°</vt:lpstr>
      <vt:lpstr>Samenvatting</vt:lpstr>
      <vt:lpstr>LEDEN</vt:lpstr>
      <vt:lpstr>'DF 1°'!Afdrukbereik</vt:lpstr>
      <vt:lpstr>'DF 2°'!Afdrukbereik</vt:lpstr>
      <vt:lpstr>'DF 3°'!Afdrukbereik</vt:lpstr>
      <vt:lpstr>'DF 4°'!Afdrukbereik</vt:lpstr>
      <vt:lpstr>'DF 5°'!Afdrukbereik</vt:lpstr>
      <vt:lpstr>LEDEN!Afdrukbereik</vt:lpstr>
      <vt:lpstr>Samenvatting!Afdrukbereik</vt:lpstr>
      <vt:lpstr>'DF 1°'!Afdruktitels</vt:lpstr>
      <vt:lpstr>'DF 2°'!Afdruktitels</vt:lpstr>
      <vt:lpstr>'DF 3°'!Afdruktitels</vt:lpstr>
      <vt:lpstr>'DF 4°'!Afdruktitels</vt:lpstr>
      <vt:lpstr>'DF 5°'!Afdruktitels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2023-08-23T22:07:54Z</cp:lastPrinted>
  <dcterms:created xsi:type="dcterms:W3CDTF">2020-03-24T15:39:01Z</dcterms:created>
  <dcterms:modified xsi:type="dcterms:W3CDTF">2024-03-13T19:35:07Z</dcterms:modified>
</cp:coreProperties>
</file>