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<sst xmlns="http://schemas.openxmlformats.org/spreadsheetml/2006/main" count="51" uniqueCount="23">
  <si>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</si>
  <si>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</si>
  <si>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</si>
  <si>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</si>
  <si>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</si>
  <si>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</si>
  <si>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</si>
  <si>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</si>
  <si>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</si>
  <si>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</si>
  <si>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</si>
  <si>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</si>
  <si>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</si>
  <si>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</si>
  <si>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</si>
  <si>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</si>
  <si>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</si>
  <si>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</si>
  <si>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</si>
  <si>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</si>
  <si>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D.PROM</t>
  </si>
  <si>
    <t>PROM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</si>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</sst>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58</xdr:row>
      <xdr:rowOff>161925</xdr:rowOff>
    </xdr:from>
    <xdr:to>
      <xdr:col>12</xdr:col>
      <xdr:colOff>190500</xdr:colOff>
      <xdr:row>62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82025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41636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DESWARTE Willy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8687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DEVOS Claude</v>
      </c>
      <c r="D9" s="32"/>
      <c r="E9" s="32"/>
      <c r="F9" s="30">
        <v>2</v>
      </c>
      <c r="G9" s="30"/>
      <c r="H9" s="30">
        <v>20</v>
      </c>
      <c r="I9" s="30">
        <v>8</v>
      </c>
      <c r="J9" s="33">
        <f>ROUNDDOWN(H9/I9,2)</f>
        <v>2.5</v>
      </c>
      <c r="K9" s="30">
        <v>5</v>
      </c>
      <c r="L9" s="34"/>
      <c r="N9">
        <v>8873</v>
      </c>
    </row>
    <row r="10" spans="2:14" ht="15" customHeight="1">
      <c r="B10" s="30">
        <v>2</v>
      </c>
      <c r="C10" s="31" t="str">
        <f>VLOOKUP(N10,'[1]LEDEN'!A:E,2,FALSE)</f>
        <v>DELECLUYSE Maikel</v>
      </c>
      <c r="D10" s="32"/>
      <c r="E10" s="32"/>
      <c r="F10" s="30">
        <v>2</v>
      </c>
      <c r="G10" s="30"/>
      <c r="H10" s="30">
        <v>20</v>
      </c>
      <c r="I10" s="30">
        <v>13</v>
      </c>
      <c r="J10" s="33">
        <f>ROUNDDOWN(H10/I10,2)</f>
        <v>1.53</v>
      </c>
      <c r="K10" s="30">
        <v>5</v>
      </c>
      <c r="L10" s="35">
        <v>1</v>
      </c>
      <c r="N10">
        <v>8369</v>
      </c>
    </row>
    <row r="11" spans="2:14" ht="15" customHeight="1">
      <c r="B11" s="30">
        <v>3</v>
      </c>
      <c r="C11" s="31" t="str">
        <f>VLOOKUP(N11,'[1]LEDEN'!A:E,2,FALSE)</f>
        <v>DECOCK Johan</v>
      </c>
      <c r="D11" s="32"/>
      <c r="E11" s="32"/>
      <c r="F11" s="30">
        <v>2</v>
      </c>
      <c r="G11" s="30"/>
      <c r="H11" s="30">
        <v>20</v>
      </c>
      <c r="I11" s="30">
        <v>6</v>
      </c>
      <c r="J11" s="33">
        <f>ROUNDDOWN(H11/I11,2)</f>
        <v>3.33</v>
      </c>
      <c r="K11" s="30">
        <v>8</v>
      </c>
      <c r="L11" s="35"/>
      <c r="N11">
        <v>8513</v>
      </c>
    </row>
    <row r="12" spans="1:13" ht="15" customHeight="1">
      <c r="A12" s="36"/>
      <c r="B12" s="37"/>
      <c r="C12" s="36"/>
      <c r="D12" s="36"/>
      <c r="E12" s="36" t="s">
        <v>19</v>
      </c>
      <c r="F12" s="38">
        <f>SUM(F9:F11)</f>
        <v>6</v>
      </c>
      <c r="G12" s="38">
        <f>SUM(G9:G11)</f>
        <v>0</v>
      </c>
      <c r="H12" s="38">
        <f>SUM(H9:H11)</f>
        <v>60</v>
      </c>
      <c r="I12" s="38">
        <f>SUM(I9:I11)</f>
        <v>27</v>
      </c>
      <c r="J12" s="39">
        <f>ROUNDDOWN(H12/I12,2)</f>
        <v>2.22</v>
      </c>
      <c r="K12" s="38">
        <f>MAX(K9:K11)</f>
        <v>8</v>
      </c>
      <c r="L12" s="40" t="s">
        <v>20</v>
      </c>
      <c r="M12" s="41"/>
    </row>
    <row r="13" spans="1:12" ht="8.25" customHeight="1" thickBot="1">
      <c r="A13" s="42"/>
      <c r="B13" s="43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ht="7.5" customHeight="1"/>
    <row r="15" spans="1:12" ht="15">
      <c r="A15" s="22" t="s">
        <v>11</v>
      </c>
      <c r="B15" s="23" t="str">
        <f>VLOOKUP(L15,'[1]LEDEN'!A:E,2,FALSE)</f>
        <v>DECOCK Johan</v>
      </c>
      <c r="C15" s="22"/>
      <c r="D15" s="22"/>
      <c r="E15" s="22"/>
      <c r="F15" s="22" t="s">
        <v>12</v>
      </c>
      <c r="G15" s="24" t="str">
        <f>VLOOKUP(L15,'[1]LEDEN'!A:E,3,FALSE)</f>
        <v>K.GHOK</v>
      </c>
      <c r="H15" s="24"/>
      <c r="I15" s="22"/>
      <c r="J15" s="22"/>
      <c r="K15" s="22"/>
      <c r="L15" s="25">
        <v>8513</v>
      </c>
    </row>
    <row r="16" ht="6" customHeight="1"/>
    <row r="17" spans="6:12" ht="15">
      <c r="F17" s="26" t="s">
        <v>13</v>
      </c>
      <c r="G17" s="27" t="s">
        <v>14</v>
      </c>
      <c r="H17" s="27">
        <v>2.3</v>
      </c>
      <c r="I17" s="28" t="s">
        <v>15</v>
      </c>
      <c r="J17" s="29" t="s">
        <v>16</v>
      </c>
      <c r="K17" s="27" t="s">
        <v>17</v>
      </c>
      <c r="L17" s="27" t="s">
        <v>18</v>
      </c>
    </row>
    <row r="18" spans="2:14" ht="15">
      <c r="B18" s="30">
        <v>1</v>
      </c>
      <c r="C18" s="31" t="str">
        <f>VLOOKUP(N18,'[1]LEDEN'!A:E,2,FALSE)</f>
        <v>DELECLUYSE Maikel</v>
      </c>
      <c r="D18" s="32"/>
      <c r="E18" s="32"/>
      <c r="F18" s="30">
        <v>2</v>
      </c>
      <c r="G18" s="30"/>
      <c r="H18" s="30">
        <v>20</v>
      </c>
      <c r="I18" s="30">
        <v>9</v>
      </c>
      <c r="J18" s="33">
        <f aca="true" t="shared" si="0" ref="J18:J23">ROUNDDOWN(H18/I18,2)</f>
        <v>2.22</v>
      </c>
      <c r="K18" s="30">
        <v>7</v>
      </c>
      <c r="L18" s="34"/>
      <c r="N18">
        <v>8369</v>
      </c>
    </row>
    <row r="19" spans="2:14" ht="15">
      <c r="B19" s="30">
        <v>2</v>
      </c>
      <c r="C19" s="31" t="str">
        <f>VLOOKUP(N19,'[1]LEDEN'!A:E,2,FALSE)</f>
        <v>DEVOS Claude</v>
      </c>
      <c r="D19" s="32"/>
      <c r="E19" s="32"/>
      <c r="F19" s="30">
        <v>1</v>
      </c>
      <c r="G19" s="30"/>
      <c r="H19" s="30">
        <v>20</v>
      </c>
      <c r="I19" s="30">
        <v>17</v>
      </c>
      <c r="J19" s="33">
        <f t="shared" si="0"/>
        <v>1.17</v>
      </c>
      <c r="K19" s="30">
        <v>6</v>
      </c>
      <c r="L19" s="35">
        <v>2</v>
      </c>
      <c r="N19">
        <v>8873</v>
      </c>
    </row>
    <row r="20" spans="2:12" ht="12.75" customHeight="1" hidden="1">
      <c r="B20" s="30"/>
      <c r="C20" s="31" t="e">
        <f>VLOOKUP(N20,'[1]LEDEN'!A:E,2,FALSE)</f>
        <v>#N/A</v>
      </c>
      <c r="D20" s="32"/>
      <c r="E20" s="32"/>
      <c r="F20" s="30"/>
      <c r="G20" s="30"/>
      <c r="H20" s="30">
        <f>G20/8*7</f>
        <v>0</v>
      </c>
      <c r="I20" s="30"/>
      <c r="J20" s="33" t="e">
        <f t="shared" si="0"/>
        <v>#DIV/0!</v>
      </c>
      <c r="K20" s="30"/>
      <c r="L20" s="35"/>
    </row>
    <row r="21" spans="2:12" ht="12.75" customHeight="1" hidden="1">
      <c r="B21" s="30"/>
      <c r="C21" s="31" t="e">
        <f>VLOOKUP(N21,'[1]LEDEN'!A:E,2,FALSE)</f>
        <v>#N/A</v>
      </c>
      <c r="D21" s="32"/>
      <c r="E21" s="32"/>
      <c r="F21" s="30"/>
      <c r="G21" s="30"/>
      <c r="H21" s="30">
        <f>G21/8*7</f>
        <v>0</v>
      </c>
      <c r="I21" s="30"/>
      <c r="J21" s="33" t="e">
        <f t="shared" si="0"/>
        <v>#DIV/0!</v>
      </c>
      <c r="K21" s="30"/>
      <c r="L21" s="35"/>
    </row>
    <row r="22" spans="2:14" ht="15">
      <c r="B22" s="30">
        <v>3</v>
      </c>
      <c r="C22" s="31" t="str">
        <f>VLOOKUP(N22,'[1]LEDEN'!A:E,2,FALSE)</f>
        <v>DESWARTE Willy</v>
      </c>
      <c r="D22" s="32"/>
      <c r="E22" s="32"/>
      <c r="F22" s="30">
        <v>0</v>
      </c>
      <c r="G22" s="30"/>
      <c r="H22" s="30">
        <v>14</v>
      </c>
      <c r="I22" s="30">
        <v>6</v>
      </c>
      <c r="J22" s="33">
        <f t="shared" si="0"/>
        <v>2.33</v>
      </c>
      <c r="K22" s="30">
        <v>7</v>
      </c>
      <c r="L22" s="35"/>
      <c r="N22">
        <v>8687</v>
      </c>
    </row>
    <row r="23" spans="1:12" ht="15">
      <c r="A23" s="36"/>
      <c r="B23" s="37"/>
      <c r="C23" s="36"/>
      <c r="D23" s="36"/>
      <c r="E23" s="36" t="s">
        <v>19</v>
      </c>
      <c r="F23" s="38">
        <f>SUM(F18:F22)</f>
        <v>3</v>
      </c>
      <c r="G23" s="38">
        <f>SUM(G18:G22)</f>
        <v>0</v>
      </c>
      <c r="H23" s="38">
        <f>SUM(H18:H22)</f>
        <v>54</v>
      </c>
      <c r="I23" s="38">
        <f>SUM(I18:I22)</f>
        <v>32</v>
      </c>
      <c r="J23" s="39">
        <f t="shared" si="0"/>
        <v>1.68</v>
      </c>
      <c r="K23" s="38">
        <f>MAX(K18:K22)</f>
        <v>7</v>
      </c>
      <c r="L23" s="40" t="s">
        <v>21</v>
      </c>
    </row>
    <row r="24" spans="1:12" ht="7.5" customHeight="1" thickBot="1">
      <c r="A24" s="42"/>
      <c r="B24" s="43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ht="3.75" customHeight="1"/>
    <row r="26" spans="1:12" ht="15">
      <c r="A26" s="22" t="s">
        <v>11</v>
      </c>
      <c r="B26" s="23" t="str">
        <f>VLOOKUP(L26,'[1]LEDEN'!A:E,2,FALSE)</f>
        <v>DELECLUYSE Maikel</v>
      </c>
      <c r="C26" s="22"/>
      <c r="D26" s="22"/>
      <c r="E26" s="22"/>
      <c r="F26" s="22" t="s">
        <v>12</v>
      </c>
      <c r="G26" s="24" t="str">
        <f>VLOOKUP(L26,'[1]LEDEN'!A:E,3,FALSE)</f>
        <v>IBA</v>
      </c>
      <c r="H26" s="24"/>
      <c r="I26" s="22"/>
      <c r="J26" s="22"/>
      <c r="K26" s="22"/>
      <c r="L26" s="25">
        <v>8369</v>
      </c>
    </row>
    <row r="27" ht="7.5" customHeight="1"/>
    <row r="28" spans="6:12" ht="15">
      <c r="F28" s="26" t="s">
        <v>13</v>
      </c>
      <c r="G28" s="27" t="s">
        <v>14</v>
      </c>
      <c r="H28" s="27">
        <v>2.3</v>
      </c>
      <c r="I28" s="28" t="s">
        <v>15</v>
      </c>
      <c r="J28" s="29" t="s">
        <v>16</v>
      </c>
      <c r="K28" s="27" t="s">
        <v>17</v>
      </c>
      <c r="L28" s="27" t="s">
        <v>18</v>
      </c>
    </row>
    <row r="29" spans="2:14" ht="15">
      <c r="B29" s="30">
        <v>1</v>
      </c>
      <c r="C29" s="31" t="str">
        <f>VLOOKUP(N29,'[1]LEDEN'!A:E,2,FALSE)</f>
        <v>DECOCK Johan</v>
      </c>
      <c r="D29" s="32"/>
      <c r="E29" s="32"/>
      <c r="F29" s="30">
        <v>0</v>
      </c>
      <c r="G29" s="30"/>
      <c r="H29" s="30">
        <v>6</v>
      </c>
      <c r="I29" s="30">
        <v>9</v>
      </c>
      <c r="J29" s="33">
        <f aca="true" t="shared" si="1" ref="J29:J34">ROUNDDOWN(H29/I29,2)</f>
        <v>0.66</v>
      </c>
      <c r="K29" s="30">
        <v>2</v>
      </c>
      <c r="L29" s="34"/>
      <c r="N29">
        <v>8513</v>
      </c>
    </row>
    <row r="30" spans="2:14" ht="15">
      <c r="B30" s="30">
        <v>2</v>
      </c>
      <c r="C30" s="31" t="str">
        <f>VLOOKUP(N30,'[1]LEDEN'!A:E,2,FALSE)</f>
        <v>DESWARTE Willy</v>
      </c>
      <c r="D30" s="32"/>
      <c r="E30" s="32"/>
      <c r="F30" s="30">
        <v>0</v>
      </c>
      <c r="G30" s="30"/>
      <c r="H30" s="30">
        <v>8</v>
      </c>
      <c r="I30" s="30">
        <v>13</v>
      </c>
      <c r="J30" s="33">
        <f t="shared" si="1"/>
        <v>0.61</v>
      </c>
      <c r="K30" s="30">
        <v>2</v>
      </c>
      <c r="L30" s="35">
        <v>3</v>
      </c>
      <c r="N30">
        <v>8687</v>
      </c>
    </row>
    <row r="31" spans="2:12" ht="12.75" customHeight="1" hidden="1">
      <c r="B31" s="30">
        <v>3</v>
      </c>
      <c r="C31" s="31" t="e">
        <f>VLOOKUP(N31,'[1]LEDEN'!A:E,2,FALSE)</f>
        <v>#N/A</v>
      </c>
      <c r="D31" s="32"/>
      <c r="E31" s="32"/>
      <c r="F31" s="30"/>
      <c r="G31" s="30"/>
      <c r="H31" s="30">
        <f>G31/8*7</f>
        <v>0</v>
      </c>
      <c r="I31" s="30"/>
      <c r="J31" s="33" t="e">
        <f t="shared" si="1"/>
        <v>#DIV/0!</v>
      </c>
      <c r="K31" s="30"/>
      <c r="L31" s="35"/>
    </row>
    <row r="32" spans="2:12" ht="12.75" customHeight="1" hidden="1">
      <c r="B32" s="30">
        <v>4</v>
      </c>
      <c r="C32" s="31" t="e">
        <f>VLOOKUP(N32,'[1]LEDEN'!A:E,2,FALSE)</f>
        <v>#N/A</v>
      </c>
      <c r="D32" s="32"/>
      <c r="E32" s="32"/>
      <c r="F32" s="30"/>
      <c r="G32" s="30"/>
      <c r="H32" s="30">
        <f>G32/8*7</f>
        <v>0</v>
      </c>
      <c r="I32" s="30"/>
      <c r="J32" s="33" t="e">
        <f t="shared" si="1"/>
        <v>#DIV/0!</v>
      </c>
      <c r="K32" s="30"/>
      <c r="L32" s="35"/>
    </row>
    <row r="33" spans="2:14" ht="15">
      <c r="B33" s="30">
        <v>3</v>
      </c>
      <c r="C33" s="31" t="str">
        <f>VLOOKUP(N33,'[1]LEDEN'!A:E,2,FALSE)</f>
        <v>DEVOS Claude</v>
      </c>
      <c r="D33" s="32"/>
      <c r="E33" s="32"/>
      <c r="F33" s="30">
        <v>2</v>
      </c>
      <c r="G33" s="30"/>
      <c r="H33" s="30">
        <v>20</v>
      </c>
      <c r="I33" s="30">
        <v>14</v>
      </c>
      <c r="J33" s="33">
        <f t="shared" si="1"/>
        <v>1.42</v>
      </c>
      <c r="K33" s="30">
        <v>3</v>
      </c>
      <c r="L33" s="35"/>
      <c r="N33">
        <v>8873</v>
      </c>
    </row>
    <row r="34" spans="1:12" ht="15">
      <c r="A34" s="36"/>
      <c r="B34" s="37"/>
      <c r="C34" s="36"/>
      <c r="D34" s="36"/>
      <c r="E34" s="36" t="s">
        <v>19</v>
      </c>
      <c r="F34" s="38">
        <f>SUM(F29:F33)</f>
        <v>2</v>
      </c>
      <c r="G34" s="38">
        <f>SUM(G29:G33)</f>
        <v>0</v>
      </c>
      <c r="H34" s="38">
        <f>SUM(H29:H33)</f>
        <v>34</v>
      </c>
      <c r="I34" s="38">
        <f>SUM(I29:I33)</f>
        <v>36</v>
      </c>
      <c r="J34" s="39">
        <f t="shared" si="1"/>
        <v>0.94</v>
      </c>
      <c r="K34" s="38">
        <f>MAX(K29:K33)</f>
        <v>3</v>
      </c>
      <c r="L34" s="40" t="s">
        <v>22</v>
      </c>
    </row>
    <row r="35" spans="1:12" ht="6.75" customHeight="1" thickBot="1">
      <c r="A35" s="42"/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ht="6" customHeight="1"/>
    <row r="37" spans="1:12" ht="13.5" customHeight="1">
      <c r="A37" s="22" t="s">
        <v>11</v>
      </c>
      <c r="B37" s="23" t="str">
        <f>VLOOKUP(L37,'[1]LEDEN'!A:E,2,FALSE)</f>
        <v>DEVOS Claude</v>
      </c>
      <c r="C37" s="22"/>
      <c r="D37" s="22"/>
      <c r="E37" s="22"/>
      <c r="F37" s="22" t="s">
        <v>12</v>
      </c>
      <c r="G37" s="24" t="str">
        <f>VLOOKUP(L37,'[1]LEDEN'!A:E,3,FALSE)</f>
        <v>WOH</v>
      </c>
      <c r="H37" s="24"/>
      <c r="I37" s="22"/>
      <c r="J37" s="22"/>
      <c r="K37" s="22"/>
      <c r="L37" s="25">
        <v>8873</v>
      </c>
    </row>
    <row r="39" spans="6:12" ht="15">
      <c r="F39" s="26" t="s">
        <v>13</v>
      </c>
      <c r="G39" s="27" t="s">
        <v>14</v>
      </c>
      <c r="H39" s="27">
        <v>2.3</v>
      </c>
      <c r="I39" s="28" t="s">
        <v>15</v>
      </c>
      <c r="J39" s="29" t="s">
        <v>16</v>
      </c>
      <c r="K39" s="27" t="s">
        <v>17</v>
      </c>
      <c r="L39" s="27" t="s">
        <v>18</v>
      </c>
    </row>
    <row r="40" spans="2:14" ht="15">
      <c r="B40" s="30">
        <v>1</v>
      </c>
      <c r="C40" s="31" t="str">
        <f>VLOOKUP(N40,'[1]LEDEN'!A:E,2,FALSE)</f>
        <v>DESWARTE Willy</v>
      </c>
      <c r="D40" s="32"/>
      <c r="E40" s="32"/>
      <c r="F40" s="30">
        <v>0</v>
      </c>
      <c r="G40" s="30"/>
      <c r="H40" s="30">
        <v>8</v>
      </c>
      <c r="I40" s="30">
        <v>8</v>
      </c>
      <c r="J40" s="33">
        <f aca="true" t="shared" si="2" ref="J40:J45">ROUNDDOWN(H40/I40,2)</f>
        <v>1</v>
      </c>
      <c r="K40" s="30">
        <v>2</v>
      </c>
      <c r="L40" s="34"/>
      <c r="N40">
        <v>8687</v>
      </c>
    </row>
    <row r="41" spans="2:14" ht="15">
      <c r="B41" s="30">
        <v>2</v>
      </c>
      <c r="C41" s="31" t="str">
        <f>VLOOKUP(N41,'[1]LEDEN'!A:E,2,FALSE)</f>
        <v>DECOCK Johan</v>
      </c>
      <c r="D41" s="32"/>
      <c r="E41" s="32"/>
      <c r="F41" s="30">
        <v>1</v>
      </c>
      <c r="G41" s="30"/>
      <c r="H41" s="30">
        <v>20</v>
      </c>
      <c r="I41" s="30">
        <v>17</v>
      </c>
      <c r="J41" s="33">
        <f t="shared" si="2"/>
        <v>1.17</v>
      </c>
      <c r="K41" s="30">
        <v>5</v>
      </c>
      <c r="L41" s="35">
        <v>4</v>
      </c>
      <c r="N41">
        <v>8513</v>
      </c>
    </row>
    <row r="42" spans="2:12" ht="12.75" customHeight="1" hidden="1">
      <c r="B42" s="30">
        <v>3</v>
      </c>
      <c r="C42" s="31" t="e">
        <f>VLOOKUP(N42,'[1]LEDEN'!A:E,2,FALSE)</f>
        <v>#N/A</v>
      </c>
      <c r="D42" s="32"/>
      <c r="E42" s="32"/>
      <c r="F42" s="30"/>
      <c r="G42" s="30"/>
      <c r="H42" s="30">
        <f>G42/8*7</f>
        <v>0</v>
      </c>
      <c r="I42" s="30"/>
      <c r="J42" s="33" t="e">
        <f t="shared" si="2"/>
        <v>#DIV/0!</v>
      </c>
      <c r="K42" s="30"/>
      <c r="L42" s="35"/>
    </row>
    <row r="43" spans="2:12" ht="12.75" customHeight="1" hidden="1">
      <c r="B43" s="30">
        <v>4</v>
      </c>
      <c r="C43" s="31" t="e">
        <f>VLOOKUP(N43,'[1]LEDEN'!A:E,2,FALSE)</f>
        <v>#N/A</v>
      </c>
      <c r="D43" s="32"/>
      <c r="E43" s="32"/>
      <c r="F43" s="30"/>
      <c r="G43" s="30"/>
      <c r="H43" s="30">
        <f>G43/8*7</f>
        <v>0</v>
      </c>
      <c r="I43" s="30"/>
      <c r="J43" s="33" t="e">
        <f t="shared" si="2"/>
        <v>#DIV/0!</v>
      </c>
      <c r="K43" s="30"/>
      <c r="L43" s="35"/>
    </row>
    <row r="44" spans="2:14" ht="15">
      <c r="B44" s="30">
        <v>3</v>
      </c>
      <c r="C44" s="31" t="str">
        <f>VLOOKUP(N44,'[1]LEDEN'!A:E,2,FALSE)</f>
        <v>DELECLUYSE Maikel</v>
      </c>
      <c r="D44" s="32"/>
      <c r="E44" s="32"/>
      <c r="F44" s="30">
        <v>0</v>
      </c>
      <c r="G44" s="30"/>
      <c r="H44" s="30">
        <v>14</v>
      </c>
      <c r="I44" s="30">
        <v>14</v>
      </c>
      <c r="J44" s="33">
        <f t="shared" si="2"/>
        <v>1</v>
      </c>
      <c r="K44" s="30">
        <v>3</v>
      </c>
      <c r="L44" s="35"/>
      <c r="N44">
        <v>8369</v>
      </c>
    </row>
    <row r="45" spans="1:12" ht="15">
      <c r="A45" s="36"/>
      <c r="B45" s="37"/>
      <c r="C45" s="36"/>
      <c r="D45" s="36"/>
      <c r="E45" s="36" t="s">
        <v>19</v>
      </c>
      <c r="F45" s="38">
        <f>SUM(F40:F44)</f>
        <v>1</v>
      </c>
      <c r="G45" s="38">
        <f>SUM(G40:G44)</f>
        <v>0</v>
      </c>
      <c r="H45" s="38">
        <f>SUM(H40:H44)</f>
        <v>42</v>
      </c>
      <c r="I45" s="38">
        <f>SUM(I40:I44)</f>
        <v>39</v>
      </c>
      <c r="J45" s="39">
        <f t="shared" si="2"/>
        <v>1.07</v>
      </c>
      <c r="K45" s="38">
        <f>MAX(K40:K44)</f>
        <v>5</v>
      </c>
      <c r="L45" s="40" t="s">
        <v>22</v>
      </c>
    </row>
    <row r="46" spans="1:12" ht="4.5" customHeight="1" thickBot="1">
      <c r="A46" s="42"/>
      <c r="B46" s="43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ht="6" customHeight="1"/>
    <row r="60" ht="15"/>
    <row r="61" ht="15"/>
    <row r="62" ht="15"/>
  </sheetData>
  <sheetProtection/>
  <mergeCells count="7">
    <mergeCell ref="L41:L44"/>
    <mergeCell ref="C3:D3"/>
    <mergeCell ref="F3:I3"/>
    <mergeCell ref="K3:M3"/>
    <mergeCell ref="L10:L11"/>
    <mergeCell ref="L19:L22"/>
    <mergeCell ref="L30:L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2013-12-31T15:33:06Z</dcterms:created>
  <dcterms:modified xsi:type="dcterms:W3CDTF">2013-12-31T15:38:41Z</dcterms:modified>
  <cp:category/>
  <cp:version/>
  <cp:contentType/>
  <cp:contentStatus/>
</cp:coreProperties>
</file>