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<sst xmlns="http://schemas.openxmlformats.org/spreadsheetml/2006/main" count="68" uniqueCount="23">
  <si>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</si>
  <si>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</si>
  <si>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</si>
  <si>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</si>
  <si>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VRIJSPEL</t>
  </si>
  <si>
    <t xml:space="preserve">        KLEIN</t>
  </si>
  <si>
    <t>datum:</t>
  </si>
  <si>
    <t>Lokaal:</t>
  </si>
  <si>
    <t>KBC ARGOS WESTVELD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</si>
  <si>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</si>
  <si>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</si>
  <si>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</si>
  <si>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</si>
  <si>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</si>
  <si>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</si>
  <si>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</si>
  <si>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</si>
  <si>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</si>
  <si>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</si>
  <si>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PROM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</si>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</sst>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J73" sqref="J73:M73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40523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VAN DEN BUVERIE Eric</v>
      </c>
      <c r="C6" s="22"/>
      <c r="D6" s="22"/>
      <c r="E6" s="22"/>
      <c r="F6" s="22" t="s">
        <v>10</v>
      </c>
      <c r="G6" s="24" t="str">
        <f>VLOOKUP(L6,'[1]LEDEN'!A:E,3,FALSE)</f>
        <v>BC VOLHARDING LA SCALA</v>
      </c>
      <c r="H6" s="24"/>
      <c r="I6" s="22"/>
      <c r="J6" s="22"/>
      <c r="K6" s="22"/>
      <c r="L6" s="25">
        <v>8735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VERMEULEN Johan</v>
      </c>
      <c r="D9" s="32"/>
      <c r="E9" s="32"/>
      <c r="F9" s="30">
        <v>2</v>
      </c>
      <c r="G9" s="30"/>
      <c r="H9" s="30">
        <v>90</v>
      </c>
      <c r="I9" s="30">
        <v>14</v>
      </c>
      <c r="J9" s="33">
        <f aca="true" t="shared" si="0" ref="J9:J14">ROUNDDOWN(H9/I9,2)</f>
        <v>6.42</v>
      </c>
      <c r="K9" s="30">
        <v>25</v>
      </c>
      <c r="L9" s="34">
        <v>1</v>
      </c>
      <c r="N9">
        <v>7010</v>
      </c>
    </row>
    <row r="10" spans="2:14" ht="15" customHeight="1">
      <c r="B10" s="30">
        <v>2</v>
      </c>
      <c r="C10" s="31" t="str">
        <f>VLOOKUP(N10,'[1]LEDEN'!A:E,2,FALSE)</f>
        <v>DE RUDDER Willy</v>
      </c>
      <c r="D10" s="32"/>
      <c r="E10" s="32"/>
      <c r="F10" s="30">
        <v>2</v>
      </c>
      <c r="G10" s="30"/>
      <c r="H10" s="30">
        <v>90</v>
      </c>
      <c r="I10" s="30">
        <v>23</v>
      </c>
      <c r="J10" s="33">
        <f t="shared" si="0"/>
        <v>3.91</v>
      </c>
      <c r="K10" s="30">
        <v>20</v>
      </c>
      <c r="L10" s="35"/>
      <c r="N10">
        <v>8165</v>
      </c>
    </row>
    <row r="11" spans="2:14" ht="15" customHeight="1">
      <c r="B11" s="30">
        <v>3</v>
      </c>
      <c r="C11" s="31" t="str">
        <f>VLOOKUP(N11,'[1]LEDEN'!A:E,2,FALSE)</f>
        <v>VAN BIESEN Tom</v>
      </c>
      <c r="D11" s="32"/>
      <c r="E11" s="32"/>
      <c r="F11" s="30">
        <v>1</v>
      </c>
      <c r="G11" s="30"/>
      <c r="H11" s="30">
        <v>90</v>
      </c>
      <c r="I11" s="30">
        <v>20</v>
      </c>
      <c r="J11" s="33">
        <f t="shared" si="0"/>
        <v>4.5</v>
      </c>
      <c r="K11" s="30">
        <v>22</v>
      </c>
      <c r="L11" s="35"/>
      <c r="N11">
        <v>6784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5</v>
      </c>
      <c r="G14" s="38">
        <f>SUM(G9:G13)</f>
        <v>0</v>
      </c>
      <c r="H14" s="38">
        <f>SUM(H9:H13)</f>
        <v>270</v>
      </c>
      <c r="I14" s="38">
        <f>SUM(I9:I13)</f>
        <v>57</v>
      </c>
      <c r="J14" s="39">
        <f t="shared" si="0"/>
        <v>4.73</v>
      </c>
      <c r="K14" s="38">
        <f>MAX(K9:K13)</f>
        <v>25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VERMEULEN Johan</v>
      </c>
      <c r="C17" s="22"/>
      <c r="D17" s="22"/>
      <c r="E17" s="22"/>
      <c r="F17" s="22" t="s">
        <v>10</v>
      </c>
      <c r="G17" s="24" t="str">
        <f>VLOOKUP(L17,'[1]LEDEN'!A:E,3,FALSE)</f>
        <v>BC 'T OSKE</v>
      </c>
      <c r="H17" s="24"/>
      <c r="I17" s="22"/>
      <c r="J17" s="22"/>
      <c r="K17" s="22"/>
      <c r="L17" s="25">
        <v>7010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VAN DEN BUVERIE Eric</v>
      </c>
      <c r="D20" s="32"/>
      <c r="E20" s="32"/>
      <c r="F20" s="44">
        <v>0</v>
      </c>
      <c r="G20" s="44"/>
      <c r="H20" s="44">
        <v>71</v>
      </c>
      <c r="I20" s="44">
        <v>14</v>
      </c>
      <c r="J20" s="45">
        <f aca="true" t="shared" si="1" ref="J20:J25">ROUNDDOWN(H20/I20,2)</f>
        <v>5.07</v>
      </c>
      <c r="K20" s="44">
        <v>26</v>
      </c>
      <c r="L20" s="34">
        <v>2</v>
      </c>
      <c r="N20">
        <v>8735</v>
      </c>
    </row>
    <row r="21" spans="2:14" ht="12.75" customHeight="1">
      <c r="B21" s="30"/>
      <c r="C21" s="31" t="str">
        <f>VLOOKUP(N21,'[1]LEDEN'!A:E,2,FALSE)</f>
        <v>VAN BIESEN Tom</v>
      </c>
      <c r="D21" s="32"/>
      <c r="E21" s="32"/>
      <c r="F21" s="44">
        <v>2</v>
      </c>
      <c r="G21" s="44"/>
      <c r="H21" s="44">
        <v>90</v>
      </c>
      <c r="I21" s="44">
        <v>10</v>
      </c>
      <c r="J21" s="45">
        <f t="shared" si="1"/>
        <v>9</v>
      </c>
      <c r="K21" s="44">
        <v>42</v>
      </c>
      <c r="L21" s="35"/>
      <c r="N21">
        <v>6784</v>
      </c>
    </row>
    <row r="22" spans="2:14" ht="12.75" customHeight="1">
      <c r="B22" s="30"/>
      <c r="C22" s="31" t="str">
        <f>VLOOKUP(N22,'[1]LEDEN'!A:E,2,FALSE)</f>
        <v>DE RUDDER Willy</v>
      </c>
      <c r="D22" s="32"/>
      <c r="E22" s="32"/>
      <c r="F22" s="44">
        <v>2</v>
      </c>
      <c r="G22" s="44"/>
      <c r="H22" s="44">
        <v>90</v>
      </c>
      <c r="I22" s="44">
        <v>16</v>
      </c>
      <c r="J22" s="45">
        <f t="shared" si="1"/>
        <v>5.62</v>
      </c>
      <c r="K22" s="44">
        <v>17</v>
      </c>
      <c r="L22" s="35"/>
      <c r="N22">
        <v>8165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4"/>
      <c r="G23" s="44"/>
      <c r="H23" s="44">
        <f>G23/8*7</f>
        <v>0</v>
      </c>
      <c r="I23" s="44"/>
      <c r="J23" s="45" t="e">
        <f t="shared" si="1"/>
        <v>#DIV/0!</v>
      </c>
      <c r="K23" s="44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 t="shared" si="1"/>
        <v>#DIV/0!</v>
      </c>
      <c r="K24" s="44"/>
      <c r="L24" s="35"/>
    </row>
    <row r="25" spans="1:12" ht="12.75">
      <c r="A25" s="36"/>
      <c r="B25" s="37"/>
      <c r="C25" s="36" t="s">
        <v>19</v>
      </c>
      <c r="D25" s="36"/>
      <c r="E25" s="36" t="s">
        <v>18</v>
      </c>
      <c r="F25" s="46">
        <f>SUM(F20:F24)</f>
        <v>4</v>
      </c>
      <c r="G25" s="46">
        <f>SUM(G20:G24)</f>
        <v>0</v>
      </c>
      <c r="H25" s="46">
        <f>SUM(H20:H24)</f>
        <v>251</v>
      </c>
      <c r="I25" s="46">
        <f>SUM(I20:I24)</f>
        <v>40</v>
      </c>
      <c r="J25" s="47">
        <f t="shared" si="1"/>
        <v>6.27</v>
      </c>
      <c r="K25" s="46">
        <f>MAX(K20:K24)</f>
        <v>42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VAN BIESEN Tom</v>
      </c>
      <c r="C28" s="22"/>
      <c r="D28" s="22"/>
      <c r="E28" s="22"/>
      <c r="F28" s="22" t="s">
        <v>10</v>
      </c>
      <c r="G28" s="24" t="str">
        <f>VLOOKUP(L28,'[1]LEDEN'!A:E,3,FALSE)</f>
        <v>K. BC DE GILDEVRIENDEN BEVEREN</v>
      </c>
      <c r="H28" s="24"/>
      <c r="I28" s="22"/>
      <c r="J28" s="22"/>
      <c r="K28" s="22"/>
      <c r="L28" s="25">
        <v>6784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DE RUDDER Willy</v>
      </c>
      <c r="D31" s="32"/>
      <c r="E31" s="32"/>
      <c r="F31" s="44">
        <v>2</v>
      </c>
      <c r="G31" s="44"/>
      <c r="H31" s="44">
        <v>90</v>
      </c>
      <c r="I31" s="44">
        <v>19</v>
      </c>
      <c r="J31" s="45">
        <f aca="true" t="shared" si="2" ref="J31:J36">ROUNDDOWN(H31/I31,2)</f>
        <v>4.73</v>
      </c>
      <c r="K31" s="44">
        <v>22</v>
      </c>
      <c r="L31" s="34">
        <v>3</v>
      </c>
      <c r="N31">
        <v>8165</v>
      </c>
    </row>
    <row r="32" spans="2:14" ht="12.75" customHeight="1">
      <c r="B32" s="30">
        <v>2</v>
      </c>
      <c r="C32" s="31" t="str">
        <f>VLOOKUP(N32,'[1]LEDEN'!A:E,2,FALSE)</f>
        <v>VERMEULEN Johan</v>
      </c>
      <c r="D32" s="32"/>
      <c r="E32" s="32"/>
      <c r="F32" s="44">
        <v>0</v>
      </c>
      <c r="G32" s="44"/>
      <c r="H32" s="44">
        <v>40</v>
      </c>
      <c r="I32" s="44">
        <v>10</v>
      </c>
      <c r="J32" s="45">
        <f t="shared" si="2"/>
        <v>4</v>
      </c>
      <c r="K32" s="44">
        <v>14</v>
      </c>
      <c r="L32" s="35"/>
      <c r="N32">
        <v>7010</v>
      </c>
    </row>
    <row r="33" spans="2:14" ht="12.75" customHeight="1">
      <c r="B33" s="30">
        <v>3</v>
      </c>
      <c r="C33" s="31" t="str">
        <f>VLOOKUP(N33,'[1]LEDEN'!A:E,2,FALSE)</f>
        <v>VAN DEN BUVERIE Eric</v>
      </c>
      <c r="D33" s="32"/>
      <c r="E33" s="32"/>
      <c r="F33" s="44">
        <v>1</v>
      </c>
      <c r="G33" s="44"/>
      <c r="H33" s="44">
        <v>90</v>
      </c>
      <c r="I33" s="44">
        <v>20</v>
      </c>
      <c r="J33" s="45">
        <f t="shared" si="2"/>
        <v>4.5</v>
      </c>
      <c r="K33" s="44">
        <v>21</v>
      </c>
      <c r="L33" s="35"/>
      <c r="N33">
        <v>8735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4"/>
      <c r="G34" s="44"/>
      <c r="H34" s="44">
        <f>G34/8*7</f>
        <v>0</v>
      </c>
      <c r="I34" s="44"/>
      <c r="J34" s="45" t="e">
        <f t="shared" si="2"/>
        <v>#DIV/0!</v>
      </c>
      <c r="K34" s="44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 t="shared" si="2"/>
        <v>#DIV/0!</v>
      </c>
      <c r="K35" s="44"/>
      <c r="L35" s="35"/>
    </row>
    <row r="36" spans="1:12" ht="12.75">
      <c r="A36" s="36"/>
      <c r="B36" s="37"/>
      <c r="C36" s="36"/>
      <c r="D36" s="36"/>
      <c r="E36" s="36" t="s">
        <v>18</v>
      </c>
      <c r="F36" s="46">
        <f>SUM(F31:F35)</f>
        <v>3</v>
      </c>
      <c r="G36" s="46">
        <f>SUM(G31:G35)</f>
        <v>0</v>
      </c>
      <c r="H36" s="46">
        <f>SUM(H31:H35)</f>
        <v>220</v>
      </c>
      <c r="I36" s="46">
        <f>SUM(I31:I35)</f>
        <v>49</v>
      </c>
      <c r="J36" s="47">
        <f t="shared" si="2"/>
        <v>4.48</v>
      </c>
      <c r="K36" s="46">
        <f>MAX(K31:K35)</f>
        <v>22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DE RUDDER Willy</v>
      </c>
      <c r="C39" s="22"/>
      <c r="D39" s="22"/>
      <c r="E39" s="22"/>
      <c r="F39" s="22" t="s">
        <v>10</v>
      </c>
      <c r="G39" s="24" t="str">
        <f>VLOOKUP(L39,'[1]LEDEN'!A:E,3,FALSE)</f>
        <v>K.BC ARGOS WESTVELD</v>
      </c>
      <c r="H39" s="24"/>
      <c r="I39" s="22"/>
      <c r="J39" s="22"/>
      <c r="K39" s="22"/>
      <c r="L39" s="25">
        <v>8165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VAN BIESEN Tom</v>
      </c>
      <c r="D42" s="32"/>
      <c r="E42" s="32"/>
      <c r="F42" s="44">
        <v>0</v>
      </c>
      <c r="G42" s="44"/>
      <c r="H42" s="44">
        <v>87</v>
      </c>
      <c r="I42" s="44">
        <v>19</v>
      </c>
      <c r="J42" s="45">
        <f aca="true" t="shared" si="3" ref="J42:J47">ROUNDDOWN(H42/I42,2)</f>
        <v>4.57</v>
      </c>
      <c r="K42" s="44">
        <v>11</v>
      </c>
      <c r="L42" s="34">
        <v>4</v>
      </c>
      <c r="N42">
        <v>6784</v>
      </c>
    </row>
    <row r="43" spans="2:14" ht="12.75" customHeight="1">
      <c r="B43" s="30">
        <v>2</v>
      </c>
      <c r="C43" s="31" t="str">
        <f>VLOOKUP(N43,'[1]LEDEN'!A:E,2,FALSE)</f>
        <v>VAN DEN BUVERIE Eric</v>
      </c>
      <c r="D43" s="32"/>
      <c r="E43" s="32"/>
      <c r="F43" s="44">
        <v>0</v>
      </c>
      <c r="G43" s="44"/>
      <c r="H43" s="44">
        <v>85</v>
      </c>
      <c r="I43" s="44">
        <v>23</v>
      </c>
      <c r="J43" s="45">
        <f t="shared" si="3"/>
        <v>3.69</v>
      </c>
      <c r="K43" s="44">
        <v>15</v>
      </c>
      <c r="L43" s="35"/>
      <c r="N43">
        <v>8735</v>
      </c>
    </row>
    <row r="44" spans="2:14" ht="12.75" customHeight="1">
      <c r="B44" s="30">
        <v>3</v>
      </c>
      <c r="C44" s="31" t="str">
        <f>VLOOKUP(N44,'[1]LEDEN'!A:E,2,FALSE)</f>
        <v>VERMEULEN Johan</v>
      </c>
      <c r="D44" s="32"/>
      <c r="E44" s="32"/>
      <c r="F44" s="44">
        <v>0</v>
      </c>
      <c r="G44" s="44"/>
      <c r="H44" s="44">
        <v>74</v>
      </c>
      <c r="I44" s="44">
        <v>16</v>
      </c>
      <c r="J44" s="45">
        <f t="shared" si="3"/>
        <v>4.62</v>
      </c>
      <c r="K44" s="44">
        <v>13</v>
      </c>
      <c r="L44" s="35"/>
      <c r="N44">
        <v>7010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4"/>
      <c r="G45" s="44"/>
      <c r="H45" s="44">
        <f>G45/8*7</f>
        <v>0</v>
      </c>
      <c r="I45" s="44"/>
      <c r="J45" s="45" t="e">
        <f t="shared" si="3"/>
        <v>#DIV/0!</v>
      </c>
      <c r="K45" s="44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 t="shared" si="3"/>
        <v>#DIV/0!</v>
      </c>
      <c r="K46" s="44"/>
      <c r="L46" s="35"/>
    </row>
    <row r="47" spans="1:12" ht="12.75">
      <c r="A47" s="36"/>
      <c r="B47" s="37"/>
      <c r="C47" s="36"/>
      <c r="D47" s="36"/>
      <c r="E47" s="36" t="s">
        <v>18</v>
      </c>
      <c r="F47" s="46">
        <f>SUM(F42:F46)</f>
        <v>0</v>
      </c>
      <c r="G47" s="46">
        <f>SUM(G42:G46)</f>
        <v>0</v>
      </c>
      <c r="H47" s="46">
        <f>SUM(H42:H46)</f>
        <v>246</v>
      </c>
      <c r="I47" s="46">
        <f>SUM(I42:I46)</f>
        <v>58</v>
      </c>
      <c r="J47" s="47">
        <f t="shared" si="3"/>
        <v>4.24</v>
      </c>
      <c r="K47" s="46">
        <f>MAX(K42:K46)</f>
        <v>15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4"/>
      <c r="G53" s="44"/>
      <c r="H53" s="44">
        <f>G53/8*7</f>
        <v>0</v>
      </c>
      <c r="I53" s="44"/>
      <c r="J53" s="45" t="e">
        <f aca="true" t="shared" si="4" ref="J53:J58">ROUNDDOWN(H53/I53,2)</f>
        <v>#DIV/0!</v>
      </c>
      <c r="K53" s="44"/>
      <c r="L53" s="48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4"/>
      <c r="G54" s="44"/>
      <c r="H54" s="44">
        <f>G54/8*7</f>
        <v>0</v>
      </c>
      <c r="I54" s="44"/>
      <c r="J54" s="45" t="e">
        <f t="shared" si="4"/>
        <v>#DIV/0!</v>
      </c>
      <c r="K54" s="44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4"/>
      <c r="G55" s="44"/>
      <c r="H55" s="44">
        <f>G55/8*7</f>
        <v>0</v>
      </c>
      <c r="I55" s="44"/>
      <c r="J55" s="45" t="e">
        <f t="shared" si="4"/>
        <v>#DIV/0!</v>
      </c>
      <c r="K55" s="44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4"/>
      <c r="G56" s="44"/>
      <c r="H56" s="44">
        <f>G56/8*7</f>
        <v>0</v>
      </c>
      <c r="I56" s="44"/>
      <c r="J56" s="45" t="e">
        <f t="shared" si="4"/>
        <v>#DIV/0!</v>
      </c>
      <c r="K56" s="44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44">
        <f>G57/8*7</f>
        <v>0</v>
      </c>
      <c r="I57" s="44"/>
      <c r="J57" s="45" t="e">
        <f t="shared" si="4"/>
        <v>#DIV/0!</v>
      </c>
      <c r="K57" s="44"/>
      <c r="L57" s="35"/>
    </row>
    <row r="58" spans="1:12" ht="12.75" hidden="1">
      <c r="A58" s="36"/>
      <c r="B58" s="37"/>
      <c r="C58" s="36"/>
      <c r="D58" s="36"/>
      <c r="E58" s="36" t="s">
        <v>18</v>
      </c>
      <c r="F58" s="46">
        <f>SUM(F53:F57)</f>
        <v>0</v>
      </c>
      <c r="G58" s="46">
        <f>SUM(G53:G57)</f>
        <v>0</v>
      </c>
      <c r="H58" s="46">
        <f>SUM(H53:H57)</f>
        <v>0</v>
      </c>
      <c r="I58" s="46">
        <f>SUM(I53:I57)</f>
        <v>0</v>
      </c>
      <c r="J58" s="47" t="e">
        <f t="shared" si="4"/>
        <v>#DIV/0!</v>
      </c>
      <c r="K58" s="46">
        <f>MAX(K53:K57)</f>
        <v>0</v>
      </c>
      <c r="L58" s="49"/>
    </row>
    <row r="59" spans="1:12" ht="8.25" customHeight="1" hidden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4"/>
      <c r="G64" s="44"/>
      <c r="H64" s="44">
        <f>G64/8*7</f>
        <v>0</v>
      </c>
      <c r="I64" s="44"/>
      <c r="J64" s="45" t="e">
        <f aca="true" t="shared" si="5" ref="J64:J69">ROUNDDOWN(H64/I64,2)</f>
        <v>#DIV/0!</v>
      </c>
      <c r="K64" s="44"/>
      <c r="L64" s="48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4"/>
      <c r="G65" s="44"/>
      <c r="H65" s="44">
        <f>G65/8*7</f>
        <v>0</v>
      </c>
      <c r="I65" s="44"/>
      <c r="J65" s="45" t="e">
        <f t="shared" si="5"/>
        <v>#DIV/0!</v>
      </c>
      <c r="K65" s="44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4"/>
      <c r="G66" s="44"/>
      <c r="H66" s="44">
        <f>G66/8*7</f>
        <v>0</v>
      </c>
      <c r="I66" s="44"/>
      <c r="J66" s="45" t="e">
        <f t="shared" si="5"/>
        <v>#DIV/0!</v>
      </c>
      <c r="K66" s="44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4"/>
      <c r="G67" s="44"/>
      <c r="H67" s="44">
        <f>G67/8*7</f>
        <v>0</v>
      </c>
      <c r="I67" s="44"/>
      <c r="J67" s="45" t="e">
        <f t="shared" si="5"/>
        <v>#DIV/0!</v>
      </c>
      <c r="K67" s="44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4"/>
      <c r="G68" s="44"/>
      <c r="H68" s="44">
        <f>G68/8*7</f>
        <v>0</v>
      </c>
      <c r="I68" s="44"/>
      <c r="J68" s="45" t="e">
        <f t="shared" si="5"/>
        <v>#DIV/0!</v>
      </c>
      <c r="K68" s="44"/>
      <c r="L68" s="35"/>
    </row>
    <row r="69" spans="1:12" ht="12.75" hidden="1">
      <c r="A69" s="36"/>
      <c r="B69" s="37"/>
      <c r="C69" s="36"/>
      <c r="D69" s="36"/>
      <c r="E69" s="36" t="s">
        <v>18</v>
      </c>
      <c r="F69" s="46">
        <f>SUM(F64:F68)</f>
        <v>0</v>
      </c>
      <c r="G69" s="46">
        <f>SUM(G64:G68)</f>
        <v>0</v>
      </c>
      <c r="H69" s="46">
        <f>SUM(H64:H68)</f>
        <v>0</v>
      </c>
      <c r="I69" s="46">
        <f>SUM(I64:I68)</f>
        <v>0</v>
      </c>
      <c r="J69" s="47" t="e">
        <f t="shared" si="5"/>
        <v>#DIV/0!</v>
      </c>
      <c r="K69" s="46">
        <f>MAX(K64:K68)</f>
        <v>0</v>
      </c>
      <c r="L69" s="49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3:13" ht="15">
      <c r="C72" s="50">
        <f ca="1">TODAY()</f>
        <v>40525</v>
      </c>
      <c r="D72" s="51"/>
      <c r="I72" s="52" t="s">
        <v>20</v>
      </c>
      <c r="J72" s="53" t="s">
        <v>21</v>
      </c>
      <c r="K72" s="53"/>
      <c r="L72" s="53"/>
      <c r="M72" s="53"/>
    </row>
    <row r="73" spans="10:13" ht="12.75">
      <c r="J73" s="54" t="s">
        <v>22</v>
      </c>
      <c r="K73" s="54"/>
      <c r="L73" s="54"/>
      <c r="M73" s="54"/>
    </row>
  </sheetData>
  <sheetProtection/>
  <mergeCells count="12">
    <mergeCell ref="L42:L47"/>
    <mergeCell ref="L54:L57"/>
    <mergeCell ref="L65:L68"/>
    <mergeCell ref="C72:D72"/>
    <mergeCell ref="J72:M72"/>
    <mergeCell ref="J73:M73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2010-12-13T07:15:51Z</dcterms:created>
  <dcterms:modified xsi:type="dcterms:W3CDTF">2010-12-13T07:16:08Z</dcterms:modified>
  <cp:category/>
  <cp:version/>
  <cp:contentType/>
  <cp:contentStatus/>
</cp:coreProperties>
</file>