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010"/>
  </bookViews>
  <sheets>
    <sheet name="GV 3&amp;2VRIJ MG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32" i="1" l="1"/>
  <c r="D60" i="1" l="1"/>
  <c r="M41" i="1"/>
  <c r="B41" i="1"/>
  <c r="M40" i="1"/>
  <c r="B40" i="1"/>
  <c r="M38" i="1"/>
  <c r="B38" i="1"/>
  <c r="M44" i="1"/>
  <c r="B44" i="1"/>
  <c r="M37" i="1"/>
  <c r="B37" i="1"/>
  <c r="M30" i="1"/>
  <c r="B30" i="1"/>
  <c r="M29" i="1"/>
  <c r="B29" i="1"/>
  <c r="M28" i="1"/>
  <c r="B28" i="1"/>
  <c r="M32" i="1"/>
  <c r="M27" i="1"/>
  <c r="B27" i="1"/>
  <c r="M26" i="1"/>
  <c r="B26" i="1"/>
  <c r="M19" i="1"/>
  <c r="B19" i="1"/>
  <c r="M18" i="1"/>
  <c r="B18" i="1"/>
  <c r="M17" i="1"/>
  <c r="B17" i="1"/>
  <c r="M16" i="1"/>
  <c r="B16" i="1"/>
  <c r="M15" i="1"/>
  <c r="B15" i="1"/>
  <c r="M14" i="1"/>
  <c r="B14" i="1"/>
</calcChain>
</file>

<file path=xl/sharedStrings.xml><?xml version="1.0" encoding="utf-8"?>
<sst xmlns="http://schemas.openxmlformats.org/spreadsheetml/2006/main" count="83" uniqueCount="36">
  <si>
    <t xml:space="preserve">    KONINKLIJKE BELGISCHE BILJARTBOND</t>
  </si>
  <si>
    <t>Gewest  Beide Vlaanderen</t>
  </si>
  <si>
    <t>sportjaar : 2014 - 2015</t>
  </si>
  <si>
    <t>KAMPIOENSCHAP van BELGIE</t>
  </si>
  <si>
    <t>3° &amp; 2° KLASSE VRIJSPEL MB</t>
  </si>
  <si>
    <t xml:space="preserve">POULE A : in </t>
  </si>
  <si>
    <t>K.GHOK -Biljartzaal KBC GHOK - Kortrijksestraat, 19 - 8501 Heule          0494/ 40 35 19</t>
  </si>
  <si>
    <t>DEELNEMERS</t>
  </si>
  <si>
    <t>ROOSTER</t>
  </si>
  <si>
    <t>vr, 26 september 2014 om 19:00</t>
  </si>
  <si>
    <t>za, 27 september 2014 om 14:00</t>
  </si>
  <si>
    <t>-</t>
  </si>
  <si>
    <t xml:space="preserve">POULE B : in </t>
  </si>
  <si>
    <t>BC 'T SLEEPBOOTJE - Café ' t Sleepbootje - Dorpstraat, 119  - 9130 Kieldrecht                    03/ 773 32 23</t>
  </si>
  <si>
    <t>zo, 28 september 2014 om 14:00</t>
  </si>
  <si>
    <t xml:space="preserve">POULE C : in </t>
  </si>
  <si>
    <t>*</t>
  </si>
  <si>
    <t>Te spelen punten :  90 - 120</t>
  </si>
  <si>
    <t xml:space="preserve">Klassement : </t>
  </si>
  <si>
    <r>
      <t xml:space="preserve">1. Wedstrijdpunten met minimum gemiddelde van  </t>
    </r>
    <r>
      <rPr>
        <b/>
        <sz val="10"/>
        <rFont val="Arial"/>
        <family val="2"/>
      </rPr>
      <t xml:space="preserve">5 - 7,5 </t>
    </r>
    <r>
      <rPr>
        <sz val="10"/>
        <rFont val="Arial"/>
        <family val="2"/>
      </rPr>
      <t xml:space="preserve"> (volgens proportioneel gemiddelde)</t>
    </r>
  </si>
  <si>
    <t>2. Wedstrijdpunten onder het minimum gemiddelde. (volgens proportioneel gemiddelde)</t>
  </si>
  <si>
    <r>
      <t>PLAATSEN ZICH VOOR DE GEWESTFINALE</t>
    </r>
    <r>
      <rPr>
        <sz val="9"/>
        <rFont val="Arial"/>
        <family val="2"/>
      </rPr>
      <t xml:space="preserve"> :  de winnaar van elke poule + beste tweede van poule A,B en C volgens </t>
    </r>
  </si>
  <si>
    <t>proportioneel gemiddelde.</t>
  </si>
  <si>
    <r>
      <t>DATUM GEWESTFINALE</t>
    </r>
    <r>
      <rPr>
        <sz val="8"/>
        <rFont val="Arial"/>
        <family val="2"/>
      </rPr>
      <t xml:space="preserve"> :</t>
    </r>
    <r>
      <rPr>
        <b/>
        <sz val="8"/>
        <rFont val="Arial"/>
        <family val="2"/>
      </rPr>
      <t xml:space="preserve"> 25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en of 26 oktober  2014 </t>
    </r>
    <r>
      <rPr>
        <sz val="8"/>
        <rFont val="Arial"/>
        <family val="2"/>
      </rPr>
      <t>in district WAASLAND ( indien er zich een speler van het district WAASLAND  kan plaatsen)</t>
    </r>
  </si>
  <si>
    <t>De SPELERS zullen hun kalender ontvangen via hun clubsportbestuurder of diens afgevaardigde</t>
  </si>
  <si>
    <r>
      <t xml:space="preserve">Laatste speeldag </t>
    </r>
    <r>
      <rPr>
        <b/>
        <sz val="9"/>
        <rFont val="Arial"/>
        <family val="2"/>
      </rPr>
      <t>30 september 2013</t>
    </r>
    <r>
      <rPr>
        <sz val="9"/>
        <rFont val="Arial"/>
        <family val="2"/>
      </rPr>
      <t xml:space="preserve"> - Wedstrijdbladen onmiddellijk aan VERBEKEN ALBERT - Aannemersstraat,</t>
    </r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</si>
  <si>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</si>
  <si>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</si>
  <si>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</si>
  <si>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t>OOSTENDSE BA ( BC 'T OSKE) - Hydro Palace - Zeedijk, 250 - 8400 Oostende            0473/80.02.94</t>
  </si>
  <si>
    <t>BROUCKAERT Gerard</t>
  </si>
  <si>
    <t>DOS</t>
  </si>
  <si>
    <t>THOMAS Peter</t>
  </si>
  <si>
    <t>k.Br</t>
  </si>
  <si>
    <r>
      <rPr>
        <b/>
        <sz val="14"/>
        <color rgb="FFFF0000"/>
        <rFont val="Arial"/>
        <family val="2"/>
      </rPr>
      <t>GEWIJZIGDE  KALENDER</t>
    </r>
    <r>
      <rPr>
        <b/>
        <sz val="14"/>
        <rFont val="Arial"/>
        <family val="2"/>
      </rPr>
      <t xml:space="preserve">  GEWESTELIJKE   VOORWEDSTRIJDEN</t>
    </r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</si>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</sst>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4"/>
      <name val="Arial"/>
      <family val="2"/>
    </font>
    <font>
      <b/>
      <i/>
      <sz val="10"/>
      <color indexed="62"/>
      <name val="Arial"/>
      <family val="2"/>
    </font>
    <font>
      <b/>
      <i/>
      <sz val="10"/>
      <color theme="3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1"/>
      <name val="Arial"/>
      <family val="2"/>
    </font>
    <font>
      <b/>
      <i/>
      <sz val="10"/>
      <color rgb="FF00206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sz val="10"/>
      <color theme="4" tint="-0.49998474074526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7" xfId="0" applyFont="1" applyBorder="1"/>
    <xf numFmtId="0" fontId="3" fillId="0" borderId="7" xfId="0" applyFont="1" applyBorder="1"/>
    <xf numFmtId="0" fontId="0" fillId="0" borderId="8" xfId="0" applyBorder="1"/>
    <xf numFmtId="0" fontId="9" fillId="0" borderId="0" xfId="0" applyFont="1" applyBorder="1" applyAlignment="1">
      <alignment horizontal="center"/>
    </xf>
    <xf numFmtId="0" fontId="10" fillId="0" borderId="0" xfId="1" applyFont="1"/>
    <xf numFmtId="0" fontId="5" fillId="0" borderId="0" xfId="1" applyFont="1"/>
    <xf numFmtId="0" fontId="7" fillId="0" borderId="0" xfId="1"/>
    <xf numFmtId="0" fontId="11" fillId="0" borderId="0" xfId="0" applyFont="1"/>
    <xf numFmtId="0" fontId="12" fillId="0" borderId="0" xfId="1" applyFont="1"/>
    <xf numFmtId="0" fontId="5" fillId="0" borderId="0" xfId="0" applyFont="1"/>
    <xf numFmtId="0" fontId="13" fillId="0" borderId="0" xfId="0" applyFont="1" applyAlignment="1">
      <alignment horizontal="center"/>
    </xf>
    <xf numFmtId="0" fontId="7" fillId="0" borderId="4" xfId="1" applyBorder="1"/>
    <xf numFmtId="0" fontId="7" fillId="0" borderId="0" xfId="1" applyBorder="1"/>
    <xf numFmtId="0" fontId="7" fillId="0" borderId="5" xfId="1" applyBorder="1"/>
    <xf numFmtId="0" fontId="7" fillId="0" borderId="0" xfId="1" applyBorder="1" applyAlignment="1">
      <alignment horizontal="center"/>
    </xf>
    <xf numFmtId="0" fontId="7" fillId="0" borderId="5" xfId="1" applyBorder="1" applyAlignment="1">
      <alignment horizontal="center"/>
    </xf>
    <xf numFmtId="0" fontId="13" fillId="0" borderId="0" xfId="1" applyFont="1" applyAlignment="1">
      <alignment horizontal="center"/>
    </xf>
    <xf numFmtId="0" fontId="7" fillId="0" borderId="6" xfId="1" applyBorder="1"/>
    <xf numFmtId="0" fontId="7" fillId="0" borderId="7" xfId="1" applyBorder="1" applyAlignment="1">
      <alignment horizontal="center"/>
    </xf>
    <xf numFmtId="0" fontId="7" fillId="0" borderId="7" xfId="1" applyBorder="1"/>
    <xf numFmtId="0" fontId="7" fillId="0" borderId="8" xfId="1" applyBorder="1" applyAlignment="1">
      <alignment horizontal="center"/>
    </xf>
    <xf numFmtId="0" fontId="7" fillId="0" borderId="8" xfId="1" applyBorder="1"/>
    <xf numFmtId="0" fontId="15" fillId="0" borderId="0" xfId="1" applyFont="1"/>
    <xf numFmtId="0" fontId="16" fillId="0" borderId="0" xfId="0" applyFont="1"/>
    <xf numFmtId="0" fontId="17" fillId="0" borderId="0" xfId="0" applyFont="1"/>
    <xf numFmtId="0" fontId="0" fillId="0" borderId="0" xfId="0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1" applyAlignment="1">
      <alignment horizontal="center"/>
    </xf>
    <xf numFmtId="0" fontId="7" fillId="0" borderId="0" xfId="1" applyBorder="1" applyAlignment="1">
      <alignment horizontal="center"/>
    </xf>
    <xf numFmtId="0" fontId="24" fillId="0" borderId="0" xfId="1" applyFont="1" applyBorder="1" applyAlignment="1">
      <alignment horizontal="center"/>
    </xf>
    <xf numFmtId="0" fontId="24" fillId="0" borderId="0" xfId="1" applyFont="1"/>
    <xf numFmtId="0" fontId="24" fillId="0" borderId="5" xfId="1" applyFont="1" applyBorder="1" applyAlignment="1">
      <alignment horizontal="center"/>
    </xf>
    <xf numFmtId="0" fontId="24" fillId="0" borderId="4" xfId="1" applyFont="1" applyBorder="1"/>
    <xf numFmtId="0" fontId="24" fillId="0" borderId="0" xfId="1" applyFont="1" applyBorder="1"/>
    <xf numFmtId="0" fontId="24" fillId="0" borderId="7" xfId="1" applyFont="1" applyBorder="1"/>
    <xf numFmtId="0" fontId="24" fillId="0" borderId="7" xfId="1" applyFont="1" applyBorder="1" applyAlignment="1">
      <alignment horizontal="center"/>
    </xf>
    <xf numFmtId="0" fontId="24" fillId="0" borderId="8" xfId="1" applyFont="1" applyBorder="1"/>
    <xf numFmtId="0" fontId="24" fillId="0" borderId="6" xfId="1" applyFont="1" applyBorder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7" fillId="0" borderId="0" xfId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/>
    <xf numFmtId="0" fontId="17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123825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38100"/>
          <a:ext cx="7810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76200</xdr:rowOff>
    </xdr:from>
    <xdr:to>
      <xdr:col>35</xdr:col>
      <xdr:colOff>104775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819775" y="76200"/>
          <a:ext cx="762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abSelected="1" zoomScale="115" zoomScaleNormal="115" workbookViewId="0">
      <selection activeCell="AZ28" sqref="AZ28"/>
    </sheetView>
  </sheetViews>
  <sheetFormatPr defaultColWidth="2.7109375" defaultRowHeight="12.75" x14ac:dyDescent="0.2"/>
  <cols>
    <col min="1" max="7" width="2.7109375" customWidth="1"/>
    <col min="8" max="8" width="1.5703125" customWidth="1"/>
    <col min="9" max="9" width="5.28515625" customWidth="1"/>
    <col min="10" max="23" width="2.7109375" customWidth="1"/>
    <col min="24" max="24" width="3.42578125" customWidth="1"/>
  </cols>
  <sheetData>
    <row r="1" spans="1:3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36" ht="20.25" x14ac:dyDescent="0.3">
      <c r="A2" s="4"/>
      <c r="B2" s="5"/>
      <c r="C2" s="5"/>
      <c r="D2" s="5"/>
      <c r="E2" s="5"/>
      <c r="F2" s="66" t="s">
        <v>0</v>
      </c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5"/>
      <c r="AG2" s="5"/>
      <c r="AH2" s="5"/>
      <c r="AI2" s="5"/>
      <c r="AJ2" s="6"/>
    </row>
    <row r="3" spans="1:36" x14ac:dyDescent="0.2">
      <c r="A3" s="4"/>
      <c r="B3" s="5"/>
      <c r="C3" s="5"/>
      <c r="D3" s="5"/>
      <c r="E3" s="5"/>
      <c r="F3" s="67" t="s">
        <v>1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5"/>
      <c r="AG3" s="5"/>
      <c r="AH3" s="5"/>
      <c r="AI3" s="5"/>
      <c r="AJ3" s="6"/>
    </row>
    <row r="4" spans="1:36" x14ac:dyDescent="0.2">
      <c r="A4" s="4"/>
      <c r="B4" s="5"/>
      <c r="C4" s="5"/>
      <c r="D4" s="5"/>
      <c r="E4" s="5"/>
      <c r="F4" s="68" t="s">
        <v>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5"/>
      <c r="AG4" s="5"/>
      <c r="AH4" s="5"/>
      <c r="AI4" s="5"/>
      <c r="AJ4" s="6"/>
    </row>
    <row r="5" spans="1:36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6"/>
    </row>
    <row r="6" spans="1:36" ht="16.5" customHeight="1" x14ac:dyDescent="0.35">
      <c r="A6" s="7"/>
      <c r="B6" s="8"/>
      <c r="C6" s="8"/>
      <c r="D6" s="8"/>
      <c r="E6" s="8"/>
      <c r="F6" s="9" t="s">
        <v>3</v>
      </c>
      <c r="G6" s="10"/>
      <c r="H6" s="11"/>
      <c r="I6" s="12"/>
      <c r="J6" s="13"/>
      <c r="K6" s="14"/>
      <c r="L6" s="14"/>
      <c r="M6" s="10"/>
      <c r="N6" s="15"/>
      <c r="O6" s="10"/>
      <c r="P6" s="14"/>
      <c r="Q6" s="14"/>
      <c r="R6" s="14"/>
      <c r="S6" s="8"/>
      <c r="T6" s="8"/>
      <c r="U6" s="8"/>
      <c r="V6" s="69" t="s">
        <v>4</v>
      </c>
      <c r="W6" s="69"/>
      <c r="X6" s="69"/>
      <c r="Y6" s="69"/>
      <c r="Z6" s="69"/>
      <c r="AA6" s="69"/>
      <c r="AB6" s="69"/>
      <c r="AC6" s="69"/>
      <c r="AD6" s="69"/>
      <c r="AE6" s="69"/>
      <c r="AF6" s="69"/>
      <c r="AG6" s="8"/>
      <c r="AH6" s="8"/>
      <c r="AI6" s="8"/>
      <c r="AJ6" s="16"/>
    </row>
    <row r="8" spans="1:36" ht="18" x14ac:dyDescent="0.25">
      <c r="A8" s="70" t="s">
        <v>34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</row>
    <row r="9" spans="1:36" ht="9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20" customFormat="1" x14ac:dyDescent="0.2">
      <c r="A10" s="18" t="s">
        <v>5</v>
      </c>
      <c r="B10" s="19"/>
      <c r="F10" s="21" t="s">
        <v>6</v>
      </c>
    </row>
    <row r="11" spans="1:36" s="20" customFormat="1" x14ac:dyDescent="0.2"/>
    <row r="12" spans="1:36" s="20" customFormat="1" x14ac:dyDescent="0.2">
      <c r="B12" s="22" t="s">
        <v>7</v>
      </c>
      <c r="P12" s="22" t="s">
        <v>8</v>
      </c>
    </row>
    <row r="13" spans="1:36" s="20" customFormat="1" x14ac:dyDescent="0.2"/>
    <row r="14" spans="1:36" s="20" customFormat="1" x14ac:dyDescent="0.2">
      <c r="A14" s="20">
        <v>1</v>
      </c>
      <c r="B14" s="23" t="str">
        <f>VLOOKUP(J14,[1]leden!A$1:B$65536,2,FALSE)</f>
        <v>CLAUS Gino</v>
      </c>
      <c r="C14" s="23"/>
      <c r="D14" s="23"/>
      <c r="E14" s="23"/>
      <c r="F14" s="23"/>
      <c r="G14" s="23"/>
      <c r="H14" s="23"/>
      <c r="I14" s="24">
        <v>90</v>
      </c>
      <c r="J14" s="59">
        <v>7308</v>
      </c>
      <c r="K14" s="59"/>
      <c r="L14" s="23"/>
      <c r="M14" s="23" t="str">
        <f>VLOOKUP(J14,[1]leden!A$1:C$65536,3,FALSE)</f>
        <v>K.GHOK</v>
      </c>
      <c r="P14" s="62" t="s">
        <v>9</v>
      </c>
      <c r="Q14" s="63"/>
      <c r="R14" s="63"/>
      <c r="S14" s="63"/>
      <c r="T14" s="63"/>
      <c r="U14" s="63"/>
      <c r="V14" s="63"/>
      <c r="W14" s="63"/>
      <c r="X14" s="64"/>
      <c r="AA14" s="62" t="s">
        <v>10</v>
      </c>
      <c r="AB14" s="63"/>
      <c r="AC14" s="63"/>
      <c r="AD14" s="63"/>
      <c r="AE14" s="63"/>
      <c r="AF14" s="63"/>
      <c r="AG14" s="63"/>
      <c r="AH14" s="63"/>
      <c r="AI14" s="64"/>
    </row>
    <row r="15" spans="1:36" s="20" customFormat="1" x14ac:dyDescent="0.2">
      <c r="A15" s="20">
        <v>2</v>
      </c>
      <c r="B15" s="23" t="str">
        <f>VLOOKUP(J15,[1]leden!A$1:B$65536,2,FALSE)</f>
        <v>DECOCK Stephan</v>
      </c>
      <c r="C15" s="23"/>
      <c r="D15" s="23"/>
      <c r="E15" s="23"/>
      <c r="F15" s="23"/>
      <c r="G15" s="23"/>
      <c r="H15" s="23"/>
      <c r="I15" s="24">
        <v>90</v>
      </c>
      <c r="J15" s="59">
        <v>9440</v>
      </c>
      <c r="K15" s="59"/>
      <c r="L15" s="23"/>
      <c r="M15" s="23" t="str">
        <f>VLOOKUP(J15,[1]leden!A$1:C$65536,3,FALSE)</f>
        <v>K.GHOK</v>
      </c>
      <c r="P15" s="25"/>
      <c r="Q15" s="65"/>
      <c r="R15" s="65"/>
      <c r="S15" s="65"/>
      <c r="T15" s="26"/>
      <c r="U15" s="65"/>
      <c r="V15" s="65"/>
      <c r="W15" s="65"/>
      <c r="X15" s="27"/>
      <c r="AA15" s="25"/>
      <c r="AB15" s="65"/>
      <c r="AC15" s="65"/>
      <c r="AD15" s="65"/>
      <c r="AE15" s="26"/>
      <c r="AF15" s="65"/>
      <c r="AG15" s="65"/>
      <c r="AH15" s="65"/>
      <c r="AI15" s="27"/>
    </row>
    <row r="16" spans="1:36" s="20" customFormat="1" x14ac:dyDescent="0.2">
      <c r="A16" s="20">
        <v>3</v>
      </c>
      <c r="B16" s="23" t="str">
        <f>VLOOKUP(J16,[1]leden!A$1:B$65536,2,FALSE)</f>
        <v>DECEUNINCK Kurt</v>
      </c>
      <c r="C16" s="23"/>
      <c r="D16" s="23"/>
      <c r="E16" s="23"/>
      <c r="F16" s="23"/>
      <c r="G16" s="23"/>
      <c r="H16" s="23"/>
      <c r="I16" s="24">
        <v>90</v>
      </c>
      <c r="J16" s="59">
        <v>8688</v>
      </c>
      <c r="K16" s="59"/>
      <c r="L16" s="23"/>
      <c r="M16" s="23" t="str">
        <f>VLOOKUP(J16,[1]leden!A$1:C$65536,3,FALSE)</f>
        <v>K.GHOK</v>
      </c>
      <c r="P16" s="25"/>
      <c r="Q16" s="28">
        <v>1</v>
      </c>
      <c r="R16" s="28" t="s">
        <v>11</v>
      </c>
      <c r="S16" s="28">
        <v>6</v>
      </c>
      <c r="T16" s="28"/>
      <c r="U16" s="28">
        <v>3</v>
      </c>
      <c r="V16" s="28" t="s">
        <v>11</v>
      </c>
      <c r="W16" s="28">
        <v>5</v>
      </c>
      <c r="X16" s="29"/>
      <c r="AA16" s="25"/>
      <c r="AB16" s="28">
        <v>2</v>
      </c>
      <c r="AC16" s="28" t="s">
        <v>11</v>
      </c>
      <c r="AD16" s="28">
        <v>5</v>
      </c>
      <c r="AE16" s="28"/>
      <c r="AF16" s="28">
        <v>3</v>
      </c>
      <c r="AG16" s="28" t="s">
        <v>11</v>
      </c>
      <c r="AH16" s="28">
        <v>6</v>
      </c>
      <c r="AI16" s="27"/>
    </row>
    <row r="17" spans="1:35" s="20" customFormat="1" x14ac:dyDescent="0.2">
      <c r="A17" s="20">
        <v>4</v>
      </c>
      <c r="B17" s="23" t="str">
        <f>VLOOKUP(J17,[1]leden!A$1:B$65536,2,FALSE)</f>
        <v>DEDIER Georges</v>
      </c>
      <c r="C17" s="23"/>
      <c r="D17" s="23"/>
      <c r="E17" s="23"/>
      <c r="F17" s="23"/>
      <c r="G17" s="23"/>
      <c r="H17" s="23"/>
      <c r="I17" s="24">
        <v>90</v>
      </c>
      <c r="J17" s="59">
        <v>4768</v>
      </c>
      <c r="K17" s="59"/>
      <c r="L17" s="23"/>
      <c r="M17" s="23" t="str">
        <f>VLOOKUP(J17,[1]leden!A$1:C$65536,3,FALSE)</f>
        <v>DOS</v>
      </c>
      <c r="P17" s="25"/>
      <c r="Q17" s="74">
        <v>4</v>
      </c>
      <c r="R17" s="74" t="s">
        <v>11</v>
      </c>
      <c r="S17" s="74">
        <v>5</v>
      </c>
      <c r="T17" s="28"/>
      <c r="U17" s="28">
        <v>2</v>
      </c>
      <c r="V17" s="28" t="s">
        <v>11</v>
      </c>
      <c r="W17" s="28">
        <v>6</v>
      </c>
      <c r="X17" s="29"/>
      <c r="AA17" s="25"/>
      <c r="AB17" s="28">
        <v>1</v>
      </c>
      <c r="AC17" s="28" t="s">
        <v>11</v>
      </c>
      <c r="AD17" s="28">
        <v>4</v>
      </c>
      <c r="AE17" s="28"/>
      <c r="AF17" s="28">
        <v>2</v>
      </c>
      <c r="AG17" s="28" t="s">
        <v>11</v>
      </c>
      <c r="AH17" s="28">
        <v>3</v>
      </c>
      <c r="AI17" s="27"/>
    </row>
    <row r="18" spans="1:35" s="20" customFormat="1" x14ac:dyDescent="0.2">
      <c r="A18" s="20">
        <v>5</v>
      </c>
      <c r="B18" s="23" t="str">
        <f>VLOOKUP(J18,[1]leden!A$1:B$65536,2,FALSE)</f>
        <v>VERBRUGGHE Johan</v>
      </c>
      <c r="C18" s="23"/>
      <c r="D18" s="23"/>
      <c r="E18" s="23"/>
      <c r="F18" s="23"/>
      <c r="G18" s="23"/>
      <c r="H18" s="23"/>
      <c r="I18" s="24">
        <v>120</v>
      </c>
      <c r="J18" s="59">
        <v>3807</v>
      </c>
      <c r="K18" s="59"/>
      <c r="L18" s="23"/>
      <c r="M18" s="23" t="str">
        <f>VLOOKUP(J18,[1]leden!A$1:C$65536,3,FALSE)</f>
        <v>K.GHOK</v>
      </c>
      <c r="P18" s="25"/>
      <c r="Q18" s="74">
        <v>1</v>
      </c>
      <c r="R18" s="74" t="s">
        <v>11</v>
      </c>
      <c r="S18" s="74">
        <v>3</v>
      </c>
      <c r="T18" s="28"/>
      <c r="U18" s="28">
        <v>2</v>
      </c>
      <c r="V18" s="28" t="s">
        <v>11</v>
      </c>
      <c r="W18" s="28">
        <v>4</v>
      </c>
      <c r="X18" s="29"/>
      <c r="Y18" s="26"/>
      <c r="Z18" s="26"/>
      <c r="AA18" s="25"/>
      <c r="AB18" s="28">
        <v>4</v>
      </c>
      <c r="AC18" s="28" t="s">
        <v>11</v>
      </c>
      <c r="AD18" s="28">
        <v>6</v>
      </c>
      <c r="AE18" s="28"/>
      <c r="AF18" s="28">
        <v>1</v>
      </c>
      <c r="AG18" s="28" t="s">
        <v>11</v>
      </c>
      <c r="AH18" s="28">
        <v>5</v>
      </c>
      <c r="AI18" s="27"/>
    </row>
    <row r="19" spans="1:35" s="20" customFormat="1" x14ac:dyDescent="0.2">
      <c r="A19" s="20">
        <v>6</v>
      </c>
      <c r="B19" s="23" t="str">
        <f>VLOOKUP(J19,[1]leden!A$1:B$65536,2,FALSE)</f>
        <v>DE MOOR Willy</v>
      </c>
      <c r="I19" s="30">
        <v>90</v>
      </c>
      <c r="J19" s="61">
        <v>4791</v>
      </c>
      <c r="K19" s="61"/>
      <c r="M19" s="23" t="str">
        <f>VLOOKUP(J19,[1]leden!A$1:C$65536,3,FALSE)</f>
        <v>K.GHOK</v>
      </c>
      <c r="P19" s="31"/>
      <c r="Q19" s="32"/>
      <c r="R19" s="32"/>
      <c r="S19" s="32"/>
      <c r="T19" s="33"/>
      <c r="U19" s="33"/>
      <c r="V19" s="33"/>
      <c r="W19" s="32"/>
      <c r="X19" s="34"/>
      <c r="AA19" s="31"/>
      <c r="AB19" s="33"/>
      <c r="AC19" s="33"/>
      <c r="AD19" s="33"/>
      <c r="AE19" s="32"/>
      <c r="AF19" s="32"/>
      <c r="AG19" s="32"/>
      <c r="AH19" s="32"/>
      <c r="AI19" s="35"/>
    </row>
    <row r="20" spans="1:35" s="20" customFormat="1" ht="14.25" x14ac:dyDescent="0.2">
      <c r="B20" s="36"/>
    </row>
    <row r="21" spans="1:35" s="20" customFormat="1" x14ac:dyDescent="0.2"/>
    <row r="22" spans="1:35" s="20" customFormat="1" x14ac:dyDescent="0.2">
      <c r="A22" s="18" t="s">
        <v>12</v>
      </c>
      <c r="B22" s="19"/>
      <c r="F22" s="37" t="s">
        <v>13</v>
      </c>
    </row>
    <row r="23" spans="1:35" s="20" customFormat="1" x14ac:dyDescent="0.2"/>
    <row r="24" spans="1:35" s="20" customFormat="1" x14ac:dyDescent="0.2">
      <c r="B24" s="22" t="s">
        <v>7</v>
      </c>
      <c r="P24" s="22" t="s">
        <v>8</v>
      </c>
    </row>
    <row r="25" spans="1:35" s="20" customFormat="1" x14ac:dyDescent="0.2"/>
    <row r="26" spans="1:35" s="20" customFormat="1" x14ac:dyDescent="0.2">
      <c r="A26" s="20">
        <v>1</v>
      </c>
      <c r="B26" s="23" t="str">
        <f>VLOOKUP(J26,[1]leden!A$1:B$65536,2,FALSE)</f>
        <v>DE WITTE Jeffrey</v>
      </c>
      <c r="C26" s="23"/>
      <c r="D26" s="23"/>
      <c r="E26" s="23"/>
      <c r="F26" s="23"/>
      <c r="G26" s="23"/>
      <c r="H26" s="23"/>
      <c r="I26" s="24">
        <v>120</v>
      </c>
      <c r="J26" s="59">
        <v>6489</v>
      </c>
      <c r="K26" s="59"/>
      <c r="L26" s="23"/>
      <c r="M26" s="23" t="str">
        <f>VLOOKUP(J26,[1]leden!A$1:C$65536,3,FALSE)</f>
        <v>BCSK</v>
      </c>
      <c r="P26" s="62" t="s">
        <v>10</v>
      </c>
      <c r="Q26" s="63"/>
      <c r="R26" s="63"/>
      <c r="S26" s="63"/>
      <c r="T26" s="63"/>
      <c r="U26" s="63"/>
      <c r="V26" s="63"/>
      <c r="W26" s="63"/>
      <c r="X26" s="64"/>
      <c r="AA26" s="62" t="s">
        <v>14</v>
      </c>
      <c r="AB26" s="63"/>
      <c r="AC26" s="63"/>
      <c r="AD26" s="63"/>
      <c r="AE26" s="63"/>
      <c r="AF26" s="63"/>
      <c r="AG26" s="63"/>
      <c r="AH26" s="63"/>
      <c r="AI26" s="64"/>
    </row>
    <row r="27" spans="1:35" s="20" customFormat="1" x14ac:dyDescent="0.2">
      <c r="A27" s="20">
        <v>2</v>
      </c>
      <c r="B27" s="38" t="str">
        <f>VLOOKUP(J27,[1]leden!A$1:B$65536,2,FALSE)</f>
        <v>VAN LEUVENHAGE Dylan</v>
      </c>
      <c r="C27" s="23"/>
      <c r="D27" s="23"/>
      <c r="E27" s="23"/>
      <c r="F27" s="23"/>
      <c r="G27" s="23"/>
      <c r="H27" s="23"/>
      <c r="I27" s="24">
        <v>120</v>
      </c>
      <c r="J27" s="59">
        <v>8674</v>
      </c>
      <c r="K27" s="59"/>
      <c r="L27" s="23"/>
      <c r="M27" s="23" t="str">
        <f>VLOOKUP(J27,[1]leden!A$1:C$65536,3,FALSE)</f>
        <v>BCSK</v>
      </c>
      <c r="P27" s="25"/>
      <c r="Q27" s="39"/>
      <c r="R27" s="39"/>
      <c r="S27" s="39"/>
      <c r="T27" s="5"/>
      <c r="U27" s="40"/>
      <c r="V27" s="40"/>
      <c r="W27" s="40"/>
      <c r="X27" s="6"/>
      <c r="Y27"/>
      <c r="Z27"/>
      <c r="AA27" s="4"/>
      <c r="AB27" s="39"/>
      <c r="AC27" s="39"/>
      <c r="AD27" s="39"/>
      <c r="AE27" s="5"/>
      <c r="AF27" s="40"/>
      <c r="AG27" s="40"/>
      <c r="AH27" s="40"/>
      <c r="AI27" s="27"/>
    </row>
    <row r="28" spans="1:35" s="20" customFormat="1" x14ac:dyDescent="0.2">
      <c r="A28" s="20">
        <v>3</v>
      </c>
      <c r="B28" s="23" t="str">
        <f>VLOOKUP(J28,[1]leden!A$1:B$65536,2,FALSE)</f>
        <v>MANGELINCKX Nico</v>
      </c>
      <c r="C28" s="23"/>
      <c r="D28" s="23"/>
      <c r="E28" s="23"/>
      <c r="F28" s="23"/>
      <c r="G28" s="23"/>
      <c r="H28" s="23"/>
      <c r="I28" s="24">
        <v>120</v>
      </c>
      <c r="J28" s="59">
        <v>4361</v>
      </c>
      <c r="K28" s="59"/>
      <c r="L28" s="23"/>
      <c r="M28" s="23" t="str">
        <f>VLOOKUP(J28,[1]leden!A$1:C$65536,3,FALSE)</f>
        <v>K.OH</v>
      </c>
      <c r="P28" s="25"/>
      <c r="Q28" s="50">
        <v>1</v>
      </c>
      <c r="R28" s="50" t="s">
        <v>11</v>
      </c>
      <c r="S28" s="50">
        <v>2</v>
      </c>
      <c r="T28" s="50"/>
      <c r="U28" s="50">
        <v>3</v>
      </c>
      <c r="V28" s="50" t="s">
        <v>11</v>
      </c>
      <c r="W28" s="50">
        <v>4</v>
      </c>
      <c r="X28" s="52"/>
      <c r="Y28" s="51"/>
      <c r="Z28" s="51"/>
      <c r="AA28" s="53"/>
      <c r="AB28" s="50">
        <v>1</v>
      </c>
      <c r="AC28" s="50" t="s">
        <v>11</v>
      </c>
      <c r="AD28" s="50">
        <v>3</v>
      </c>
      <c r="AE28" s="50"/>
      <c r="AF28" s="50">
        <v>2</v>
      </c>
      <c r="AG28" s="50" t="s">
        <v>11</v>
      </c>
      <c r="AH28" s="50">
        <v>5</v>
      </c>
      <c r="AI28" s="27"/>
    </row>
    <row r="29" spans="1:35" s="20" customFormat="1" x14ac:dyDescent="0.2">
      <c r="A29" s="20">
        <v>4</v>
      </c>
      <c r="B29" s="23" t="str">
        <f>VLOOKUP(J29,[1]leden!A$1:B$65536,2,FALSE)</f>
        <v>WAEM Kris</v>
      </c>
      <c r="C29" s="23"/>
      <c r="D29" s="23"/>
      <c r="E29" s="23"/>
      <c r="F29" s="23"/>
      <c r="G29" s="23"/>
      <c r="H29" s="23"/>
      <c r="I29" s="24">
        <v>90</v>
      </c>
      <c r="J29" s="59">
        <v>9082</v>
      </c>
      <c r="K29" s="59"/>
      <c r="L29" s="23"/>
      <c r="M29" s="23" t="str">
        <f>VLOOKUP(J29,[1]leden!A$1:C$65536,3,FALSE)</f>
        <v>KGV</v>
      </c>
      <c r="P29" s="25"/>
      <c r="Q29" s="50">
        <v>3</v>
      </c>
      <c r="R29" s="50" t="s">
        <v>11</v>
      </c>
      <c r="S29" s="50">
        <v>5</v>
      </c>
      <c r="T29" s="50"/>
      <c r="U29" s="50">
        <v>2</v>
      </c>
      <c r="V29" s="50" t="s">
        <v>11</v>
      </c>
      <c r="W29" s="50">
        <v>4</v>
      </c>
      <c r="X29" s="52"/>
      <c r="Y29" s="51"/>
      <c r="Z29" s="51"/>
      <c r="AA29" s="53"/>
      <c r="AB29" s="50">
        <v>5</v>
      </c>
      <c r="AC29" s="50" t="s">
        <v>11</v>
      </c>
      <c r="AD29" s="50">
        <v>4</v>
      </c>
      <c r="AE29" s="50"/>
      <c r="AF29" s="50">
        <v>2</v>
      </c>
      <c r="AG29" s="50" t="s">
        <v>11</v>
      </c>
      <c r="AH29" s="50">
        <v>3</v>
      </c>
      <c r="AI29" s="27"/>
    </row>
    <row r="30" spans="1:35" s="20" customFormat="1" x14ac:dyDescent="0.2">
      <c r="A30" s="20">
        <v>5</v>
      </c>
      <c r="B30" s="23" t="str">
        <f>VLOOKUP(J30,[1]leden!A$1:B$65536,2,FALSE)</f>
        <v>DE MAEYER Joris</v>
      </c>
      <c r="I30" s="30">
        <v>90</v>
      </c>
      <c r="J30" s="61">
        <v>6122</v>
      </c>
      <c r="K30" s="61"/>
      <c r="M30" s="23" t="str">
        <f>VLOOKUP(J30,[1]leden!A$1:C$65536,3,FALSE)</f>
        <v>KSNBA</v>
      </c>
      <c r="P30" s="25"/>
      <c r="Q30" s="50"/>
      <c r="R30" s="50"/>
      <c r="S30" s="50"/>
      <c r="T30" s="50"/>
      <c r="U30" s="50">
        <v>1</v>
      </c>
      <c r="V30" s="50" t="s">
        <v>11</v>
      </c>
      <c r="W30" s="50">
        <v>5</v>
      </c>
      <c r="X30" s="52"/>
      <c r="Y30" s="54"/>
      <c r="Z30" s="54"/>
      <c r="AA30" s="53"/>
      <c r="AB30" s="50"/>
      <c r="AC30" s="50"/>
      <c r="AD30" s="50"/>
      <c r="AE30" s="50"/>
      <c r="AF30" s="50">
        <v>1</v>
      </c>
      <c r="AG30" s="50" t="s">
        <v>11</v>
      </c>
      <c r="AH30" s="50">
        <v>4</v>
      </c>
      <c r="AI30" s="27"/>
    </row>
    <row r="31" spans="1:35" s="20" customFormat="1" x14ac:dyDescent="0.2">
      <c r="P31" s="31"/>
      <c r="Q31" s="33"/>
      <c r="R31" s="33"/>
      <c r="S31" s="33"/>
      <c r="T31" s="33"/>
      <c r="U31" s="33"/>
      <c r="V31" s="33"/>
      <c r="W31" s="33"/>
      <c r="X31" s="35"/>
      <c r="AA31" s="31"/>
      <c r="AB31" s="33"/>
      <c r="AC31" s="33"/>
      <c r="AD31" s="33"/>
      <c r="AE31" s="33"/>
      <c r="AF31" s="33"/>
      <c r="AG31" s="33"/>
      <c r="AH31" s="33"/>
      <c r="AI31" s="35"/>
    </row>
    <row r="32" spans="1:35" s="20" customFormat="1" x14ac:dyDescent="0.2">
      <c r="B32" s="71" t="str">
        <f>VLOOKUP(J32,[1]leden!A$1:B$65536,2,FALSE)</f>
        <v>MESURE Freddy</v>
      </c>
      <c r="C32" s="71"/>
      <c r="D32" s="71"/>
      <c r="E32" s="71"/>
      <c r="F32" s="71"/>
      <c r="G32" s="71"/>
      <c r="H32" s="71"/>
      <c r="I32" s="72">
        <v>90</v>
      </c>
      <c r="J32" s="73">
        <v>4643</v>
      </c>
      <c r="K32" s="73"/>
      <c r="L32" s="71"/>
      <c r="M32" s="71" t="str">
        <f>VLOOKUP(J32,[1]leden!A$1:C$65536,3,FALSE)</f>
        <v>K.ME</v>
      </c>
      <c r="N32" s="51"/>
      <c r="O32" s="51" t="s">
        <v>35</v>
      </c>
      <c r="P32" s="26"/>
      <c r="T32" s="28"/>
      <c r="U32" s="28"/>
      <c r="V32" s="28"/>
      <c r="W32" s="28"/>
      <c r="X32" s="28"/>
      <c r="AA32" s="26"/>
      <c r="AB32" s="28"/>
      <c r="AC32" s="28"/>
      <c r="AD32" s="28"/>
      <c r="AE32" s="28"/>
      <c r="AF32" s="28"/>
      <c r="AG32" s="28"/>
      <c r="AH32" s="28"/>
      <c r="AI32" s="26"/>
    </row>
    <row r="33" spans="1:38" s="20" customFormat="1" x14ac:dyDescent="0.2">
      <c r="A33" s="18" t="s">
        <v>15</v>
      </c>
      <c r="B33" s="19"/>
      <c r="F33" s="41" t="s">
        <v>29</v>
      </c>
    </row>
    <row r="34" spans="1:38" s="20" customFormat="1" x14ac:dyDescent="0.2">
      <c r="S34" s="22"/>
      <c r="T34" s="22"/>
    </row>
    <row r="35" spans="1:38" s="20" customFormat="1" x14ac:dyDescent="0.2">
      <c r="B35" s="22" t="s">
        <v>7</v>
      </c>
      <c r="P35" s="22" t="s">
        <v>8</v>
      </c>
    </row>
    <row r="36" spans="1:38" s="20" customFormat="1" x14ac:dyDescent="0.2"/>
    <row r="37" spans="1:38" s="20" customFormat="1" x14ac:dyDescent="0.2">
      <c r="A37" s="20">
        <v>1</v>
      </c>
      <c r="B37" s="23" t="str">
        <f>VLOOKUP(J37,[1]leden!A$1:B$65536,2,FALSE)</f>
        <v>VERMEULEN Johan</v>
      </c>
      <c r="C37" s="23"/>
      <c r="D37" s="23"/>
      <c r="E37" s="23"/>
      <c r="F37" s="23"/>
      <c r="G37" s="23"/>
      <c r="H37" s="23"/>
      <c r="I37" s="24">
        <v>90</v>
      </c>
      <c r="J37" s="59">
        <v>7010</v>
      </c>
      <c r="K37" s="59"/>
      <c r="L37" s="23"/>
      <c r="M37" s="23" t="str">
        <f>VLOOKUP(J37,[1]leden!A$1:C$65536,3,FALSE)</f>
        <v>OS</v>
      </c>
      <c r="P37" s="26"/>
      <c r="Q37" s="62" t="s">
        <v>10</v>
      </c>
      <c r="R37" s="63"/>
      <c r="S37" s="63"/>
      <c r="T37" s="63"/>
      <c r="U37" s="63"/>
      <c r="V37" s="63"/>
      <c r="W37" s="63"/>
      <c r="X37" s="63"/>
      <c r="Y37" s="64"/>
      <c r="AB37" s="62" t="s">
        <v>14</v>
      </c>
      <c r="AC37" s="63"/>
      <c r="AD37" s="63"/>
      <c r="AE37" s="63"/>
      <c r="AF37" s="63"/>
      <c r="AG37" s="63"/>
      <c r="AH37" s="63"/>
      <c r="AI37" s="63"/>
      <c r="AJ37" s="64"/>
      <c r="AK37" s="26"/>
      <c r="AL37" s="26"/>
    </row>
    <row r="38" spans="1:38" s="20" customFormat="1" x14ac:dyDescent="0.2">
      <c r="A38" s="20">
        <v>2</v>
      </c>
      <c r="B38" s="23" t="str">
        <f>VLOOKUP(J38,[1]leden!A$1:B$65536,2,FALSE)</f>
        <v>HACKE Jean-Marie</v>
      </c>
      <c r="C38" s="23"/>
      <c r="D38" s="23"/>
      <c r="E38" s="23"/>
      <c r="F38" s="23"/>
      <c r="G38" s="23"/>
      <c r="H38" s="23"/>
      <c r="I38" s="24">
        <v>90</v>
      </c>
      <c r="J38" s="59">
        <v>7795</v>
      </c>
      <c r="K38" s="59"/>
      <c r="L38" s="23"/>
      <c r="M38" s="23" t="str">
        <f>VLOOKUP(J38,[1]leden!A$1:C$65536,3,FALSE)</f>
        <v>K.Br</v>
      </c>
      <c r="P38" s="26"/>
      <c r="Q38" s="25"/>
      <c r="R38" s="39"/>
      <c r="S38" s="39"/>
      <c r="T38" s="39"/>
      <c r="U38" s="5"/>
      <c r="V38" s="40"/>
      <c r="W38" s="40"/>
      <c r="X38" s="40"/>
      <c r="Y38" s="6"/>
      <c r="Z38"/>
      <c r="AA38"/>
      <c r="AB38" s="4"/>
      <c r="AC38" s="39"/>
      <c r="AD38" s="39"/>
      <c r="AE38" s="39"/>
      <c r="AF38" s="5"/>
      <c r="AG38" s="40"/>
      <c r="AH38" s="40"/>
      <c r="AI38" s="40"/>
      <c r="AJ38" s="27"/>
      <c r="AK38" s="26"/>
      <c r="AL38" s="26"/>
    </row>
    <row r="39" spans="1:38" s="20" customFormat="1" x14ac:dyDescent="0.2">
      <c r="A39" s="75">
        <v>3</v>
      </c>
      <c r="B39" s="75" t="s">
        <v>32</v>
      </c>
      <c r="C39" s="75"/>
      <c r="D39" s="75"/>
      <c r="E39" s="75"/>
      <c r="F39" s="75"/>
      <c r="G39" s="75"/>
      <c r="H39" s="75"/>
      <c r="I39" s="76">
        <v>120</v>
      </c>
      <c r="J39" s="77">
        <v>4267</v>
      </c>
      <c r="K39" s="77"/>
      <c r="L39" s="75"/>
      <c r="M39" s="75" t="s">
        <v>33</v>
      </c>
      <c r="N39" s="75"/>
      <c r="P39" s="49"/>
      <c r="Q39" s="25"/>
      <c r="R39" s="50">
        <v>1</v>
      </c>
      <c r="S39" s="50" t="s">
        <v>11</v>
      </c>
      <c r="T39" s="50">
        <v>6</v>
      </c>
      <c r="U39" s="50"/>
      <c r="V39" s="50">
        <v>3</v>
      </c>
      <c r="W39" s="50" t="s">
        <v>11</v>
      </c>
      <c r="X39" s="50">
        <v>5</v>
      </c>
      <c r="Y39" s="52"/>
      <c r="Z39" s="51"/>
      <c r="AA39" s="51"/>
      <c r="AB39" s="53"/>
      <c r="AC39" s="50">
        <v>2</v>
      </c>
      <c r="AD39" s="50" t="s">
        <v>11</v>
      </c>
      <c r="AE39" s="50">
        <v>5</v>
      </c>
      <c r="AF39" s="50"/>
      <c r="AG39" s="50">
        <v>3</v>
      </c>
      <c r="AH39" s="50" t="s">
        <v>11</v>
      </c>
      <c r="AI39" s="50">
        <v>6</v>
      </c>
      <c r="AJ39" s="27"/>
      <c r="AK39" s="26"/>
      <c r="AL39" s="26"/>
    </row>
    <row r="40" spans="1:38" s="20" customFormat="1" x14ac:dyDescent="0.2">
      <c r="A40" s="20">
        <v>4</v>
      </c>
      <c r="B40" s="23" t="str">
        <f>VLOOKUP(J40,[1]leden!A$1:B$65536,2,FALSE)</f>
        <v>HAEGHEBAERT Eric</v>
      </c>
      <c r="C40" s="23"/>
      <c r="D40" s="23"/>
      <c r="E40" s="23"/>
      <c r="F40" s="23"/>
      <c r="G40" s="23"/>
      <c r="H40" s="23"/>
      <c r="I40" s="24">
        <v>90</v>
      </c>
      <c r="J40" s="59">
        <v>4122</v>
      </c>
      <c r="K40" s="59"/>
      <c r="L40" s="23"/>
      <c r="M40" s="23" t="str">
        <f>VLOOKUP(J40,[1]leden!A$1:C$65536,3,FALSE)</f>
        <v>OS</v>
      </c>
      <c r="P40" s="26"/>
      <c r="Q40" s="25"/>
      <c r="R40" s="50">
        <v>4</v>
      </c>
      <c r="S40" s="50" t="s">
        <v>11</v>
      </c>
      <c r="T40" s="50">
        <v>5</v>
      </c>
      <c r="U40" s="50"/>
      <c r="V40" s="50">
        <v>2</v>
      </c>
      <c r="W40" s="50" t="s">
        <v>11</v>
      </c>
      <c r="X40" s="50">
        <v>6</v>
      </c>
      <c r="Y40" s="52"/>
      <c r="Z40" s="51"/>
      <c r="AA40" s="51"/>
      <c r="AB40" s="53"/>
      <c r="AC40" s="50">
        <v>1</v>
      </c>
      <c r="AD40" s="50" t="s">
        <v>11</v>
      </c>
      <c r="AE40" s="50">
        <v>4</v>
      </c>
      <c r="AF40" s="50"/>
      <c r="AG40" s="50">
        <v>2</v>
      </c>
      <c r="AH40" s="50" t="s">
        <v>11</v>
      </c>
      <c r="AI40" s="50">
        <v>3</v>
      </c>
      <c r="AJ40" s="27"/>
      <c r="AK40" s="26"/>
      <c r="AL40" s="26"/>
    </row>
    <row r="41" spans="1:38" s="20" customFormat="1" x14ac:dyDescent="0.2">
      <c r="A41" s="20">
        <v>5</v>
      </c>
      <c r="B41" s="23" t="str">
        <f>VLOOKUP(J41,[1]leden!A$1:B$65536,2,FALSE)</f>
        <v>GORLEER Omer</v>
      </c>
      <c r="C41" s="23"/>
      <c r="D41" s="23"/>
      <c r="E41" s="23"/>
      <c r="F41" s="23"/>
      <c r="G41" s="23"/>
      <c r="H41" s="23"/>
      <c r="I41" s="24">
        <v>90</v>
      </c>
      <c r="J41" s="59">
        <v>6427</v>
      </c>
      <c r="K41" s="59"/>
      <c r="L41" s="23"/>
      <c r="M41" s="23" t="str">
        <f>VLOOKUP(J41,[1]leden!A$1:C$65536,3,FALSE)</f>
        <v>K.BCAW</v>
      </c>
      <c r="P41" s="26"/>
      <c r="Q41" s="25"/>
      <c r="R41" s="50">
        <v>1</v>
      </c>
      <c r="S41" s="50" t="s">
        <v>11</v>
      </c>
      <c r="T41" s="50">
        <v>3</v>
      </c>
      <c r="U41" s="50"/>
      <c r="V41" s="50">
        <v>2</v>
      </c>
      <c r="W41" s="50" t="s">
        <v>11</v>
      </c>
      <c r="X41" s="50">
        <v>4</v>
      </c>
      <c r="Y41" s="52"/>
      <c r="Z41" s="54"/>
      <c r="AA41" s="54"/>
      <c r="AB41" s="53"/>
      <c r="AC41" s="50">
        <v>4</v>
      </c>
      <c r="AD41" s="50" t="s">
        <v>11</v>
      </c>
      <c r="AE41" s="50">
        <v>6</v>
      </c>
      <c r="AF41" s="50"/>
      <c r="AG41" s="50">
        <v>1</v>
      </c>
      <c r="AH41" s="50" t="s">
        <v>11</v>
      </c>
      <c r="AI41" s="50">
        <v>5</v>
      </c>
      <c r="AJ41" s="27"/>
      <c r="AK41" s="26"/>
      <c r="AL41" s="26"/>
    </row>
    <row r="42" spans="1:38" s="20" customFormat="1" x14ac:dyDescent="0.2">
      <c r="A42" s="20">
        <v>6</v>
      </c>
      <c r="B42" s="23" t="s">
        <v>30</v>
      </c>
      <c r="I42" s="30">
        <v>120</v>
      </c>
      <c r="J42" s="61">
        <v>4178</v>
      </c>
      <c r="K42" s="61"/>
      <c r="M42" s="23" t="s">
        <v>31</v>
      </c>
      <c r="P42" s="26"/>
      <c r="Q42" s="31"/>
      <c r="R42" s="55"/>
      <c r="S42" s="56"/>
      <c r="T42" s="55"/>
      <c r="U42" s="55"/>
      <c r="V42" s="55"/>
      <c r="W42" s="55"/>
      <c r="X42" s="55"/>
      <c r="Y42" s="57"/>
      <c r="Z42" s="51"/>
      <c r="AA42" s="51"/>
      <c r="AB42" s="58"/>
      <c r="AC42" s="55"/>
      <c r="AD42" s="55"/>
      <c r="AE42" s="55"/>
      <c r="AF42" s="55"/>
      <c r="AG42" s="56">
        <v>1</v>
      </c>
      <c r="AH42" s="56" t="s">
        <v>11</v>
      </c>
      <c r="AI42" s="56">
        <v>6</v>
      </c>
      <c r="AJ42" s="35"/>
      <c r="AK42" s="26"/>
      <c r="AL42" s="26"/>
    </row>
    <row r="43" spans="1:38" x14ac:dyDescent="0.2">
      <c r="O43" s="20"/>
      <c r="P43" s="5"/>
      <c r="Q43" s="39"/>
      <c r="R43" s="39"/>
      <c r="S43" s="39"/>
      <c r="T43" s="39"/>
      <c r="U43" s="39"/>
      <c r="V43" s="39"/>
      <c r="W43" s="39"/>
      <c r="X43" s="39"/>
      <c r="AA43" s="5"/>
      <c r="AB43" s="39"/>
      <c r="AC43" s="39"/>
      <c r="AD43" s="39"/>
      <c r="AE43" s="39"/>
      <c r="AF43" s="39"/>
      <c r="AG43" s="39"/>
      <c r="AH43" s="39"/>
      <c r="AI43" s="5"/>
    </row>
    <row r="44" spans="1:38" x14ac:dyDescent="0.2">
      <c r="A44" s="20"/>
      <c r="B44" s="23" t="str">
        <f>VLOOKUP(J44,[1]leden!A$1:B$65536,2,FALSE)</f>
        <v>LAMMENS Wilfried</v>
      </c>
      <c r="C44" s="23"/>
      <c r="D44" s="23"/>
      <c r="E44" s="23"/>
      <c r="F44" s="23"/>
      <c r="G44" s="23"/>
      <c r="H44" s="23"/>
      <c r="I44" s="24">
        <v>90</v>
      </c>
      <c r="J44" s="59">
        <v>8046</v>
      </c>
      <c r="K44" s="59"/>
      <c r="L44" s="23"/>
      <c r="M44" s="23" t="str">
        <f>VLOOKUP(J44,[1]leden!A$1:C$65536,3,FALSE)</f>
        <v>OS</v>
      </c>
      <c r="O44" s="43" t="s">
        <v>35</v>
      </c>
      <c r="P44" s="5"/>
      <c r="Q44" s="39"/>
      <c r="R44" s="39"/>
      <c r="S44" s="39"/>
      <c r="T44" s="39"/>
      <c r="U44" s="39"/>
      <c r="V44" s="39"/>
      <c r="W44" s="39"/>
      <c r="X44" s="39"/>
      <c r="AA44" s="5"/>
      <c r="AB44" s="39"/>
      <c r="AC44" s="39"/>
      <c r="AD44" s="39"/>
      <c r="AE44" s="39"/>
      <c r="AF44" s="39"/>
      <c r="AG44" s="39"/>
      <c r="AH44" s="39"/>
      <c r="AI44" s="5"/>
    </row>
    <row r="45" spans="1:38" x14ac:dyDescent="0.2">
      <c r="A45" t="s">
        <v>16</v>
      </c>
      <c r="B45" s="42" t="s">
        <v>17</v>
      </c>
      <c r="P45" s="5"/>
      <c r="Q45" s="39"/>
      <c r="R45" s="39"/>
      <c r="S45" s="39"/>
      <c r="T45" s="39"/>
      <c r="U45" s="39"/>
      <c r="V45" s="39"/>
      <c r="W45" s="39"/>
      <c r="X45" s="39"/>
      <c r="AA45" s="5"/>
      <c r="AB45" s="39"/>
      <c r="AC45" s="39"/>
      <c r="AD45" s="39"/>
      <c r="AE45" s="39"/>
      <c r="AF45" s="39"/>
      <c r="AG45" s="39"/>
      <c r="AH45" s="39"/>
      <c r="AI45" s="5"/>
    </row>
    <row r="47" spans="1:38" x14ac:dyDescent="0.2">
      <c r="A47" t="s">
        <v>16</v>
      </c>
      <c r="B47" s="42" t="s">
        <v>18</v>
      </c>
      <c r="G47" s="43" t="s">
        <v>19</v>
      </c>
      <c r="H47" s="44"/>
      <c r="I47" s="23"/>
      <c r="L47" s="23"/>
    </row>
    <row r="48" spans="1:38" x14ac:dyDescent="0.2">
      <c r="B48" s="23"/>
      <c r="G48" s="43" t="s">
        <v>20</v>
      </c>
      <c r="H48" s="44"/>
      <c r="I48" s="23"/>
      <c r="L48" s="23"/>
    </row>
    <row r="49" spans="1:33" x14ac:dyDescent="0.2">
      <c r="B49" s="23"/>
      <c r="D49" s="44"/>
      <c r="E49" s="23"/>
      <c r="H49" s="23"/>
      <c r="J49" s="23"/>
    </row>
    <row r="50" spans="1:33" x14ac:dyDescent="0.2">
      <c r="A50" t="s">
        <v>16</v>
      </c>
      <c r="B50" s="45" t="s">
        <v>21</v>
      </c>
      <c r="D50" s="44"/>
      <c r="E50" s="23"/>
      <c r="H50" s="23"/>
      <c r="J50" s="23"/>
    </row>
    <row r="51" spans="1:33" x14ac:dyDescent="0.2">
      <c r="B51" s="23" t="s">
        <v>22</v>
      </c>
      <c r="D51" s="44"/>
      <c r="E51" s="23"/>
      <c r="H51" s="23"/>
      <c r="J51" s="23"/>
    </row>
    <row r="52" spans="1:33" x14ac:dyDescent="0.2">
      <c r="B52" s="23"/>
      <c r="D52" s="44"/>
      <c r="E52" s="23"/>
      <c r="H52" s="23"/>
      <c r="J52" s="23"/>
    </row>
    <row r="53" spans="1:33" x14ac:dyDescent="0.2">
      <c r="A53" t="s">
        <v>16</v>
      </c>
      <c r="B53" s="46" t="s">
        <v>23</v>
      </c>
      <c r="C53" s="43"/>
      <c r="D53" s="47"/>
      <c r="E53" s="23"/>
      <c r="F53" s="43"/>
      <c r="G53" s="43"/>
      <c r="H53" s="23"/>
      <c r="J53" s="23"/>
    </row>
    <row r="54" spans="1:33" x14ac:dyDescent="0.2">
      <c r="B54" s="23"/>
      <c r="D54" s="44"/>
      <c r="E54" s="23"/>
      <c r="H54" s="23"/>
      <c r="J54" s="23"/>
    </row>
    <row r="55" spans="1:33" x14ac:dyDescent="0.2">
      <c r="A55" t="s">
        <v>16</v>
      </c>
      <c r="B55" s="23" t="s">
        <v>24</v>
      </c>
      <c r="D55" s="44"/>
      <c r="E55" s="23"/>
      <c r="H55" s="23"/>
      <c r="J55" s="23"/>
    </row>
    <row r="56" spans="1:33" x14ac:dyDescent="0.2">
      <c r="B56" s="23"/>
      <c r="D56" s="44"/>
      <c r="E56" s="23"/>
      <c r="H56" s="23"/>
      <c r="J56" s="23"/>
    </row>
    <row r="57" spans="1:33" x14ac:dyDescent="0.2">
      <c r="A57" t="s">
        <v>16</v>
      </c>
      <c r="B57" s="23" t="s">
        <v>25</v>
      </c>
      <c r="D57" s="44"/>
      <c r="E57" s="23"/>
      <c r="H57" s="23"/>
      <c r="J57" s="23"/>
    </row>
    <row r="58" spans="1:33" x14ac:dyDescent="0.2">
      <c r="B58" s="19" t="s">
        <v>26</v>
      </c>
      <c r="C58" s="20"/>
      <c r="D58" s="48"/>
      <c r="E58" s="19"/>
      <c r="F58" s="20"/>
      <c r="G58" s="20"/>
      <c r="H58" s="19"/>
      <c r="I58" s="20"/>
      <c r="J58" s="19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60" spans="1:33" x14ac:dyDescent="0.2">
      <c r="D60" s="60">
        <f ca="1">TODAY()</f>
        <v>41908</v>
      </c>
      <c r="E60" s="60"/>
      <c r="F60" s="60"/>
      <c r="G60" s="60"/>
      <c r="H60" s="60"/>
      <c r="I60" s="60"/>
      <c r="J60" s="60"/>
      <c r="Y60" s="23" t="s">
        <v>27</v>
      </c>
    </row>
    <row r="61" spans="1:33" x14ac:dyDescent="0.2">
      <c r="D61" s="23"/>
      <c r="F61" s="44"/>
      <c r="G61" s="23"/>
      <c r="Y61" s="23" t="s">
        <v>28</v>
      </c>
    </row>
  </sheetData>
  <mergeCells count="35">
    <mergeCell ref="J14:K14"/>
    <mergeCell ref="P14:X14"/>
    <mergeCell ref="AA14:AI14"/>
    <mergeCell ref="F2:AE2"/>
    <mergeCell ref="F3:AE3"/>
    <mergeCell ref="F4:AE4"/>
    <mergeCell ref="V6:AF6"/>
    <mergeCell ref="A8:AJ8"/>
    <mergeCell ref="AA26:AI26"/>
    <mergeCell ref="J15:K15"/>
    <mergeCell ref="Q15:S15"/>
    <mergeCell ref="U15:W15"/>
    <mergeCell ref="AB15:AD15"/>
    <mergeCell ref="AF15:AH15"/>
    <mergeCell ref="J16:K16"/>
    <mergeCell ref="J17:K17"/>
    <mergeCell ref="J18:K18"/>
    <mergeCell ref="J19:K19"/>
    <mergeCell ref="J26:K26"/>
    <mergeCell ref="P26:X26"/>
    <mergeCell ref="Q37:Y37"/>
    <mergeCell ref="J44:K44"/>
    <mergeCell ref="J37:K37"/>
    <mergeCell ref="AB37:AJ37"/>
    <mergeCell ref="J27:K27"/>
    <mergeCell ref="J32:K32"/>
    <mergeCell ref="J29:K29"/>
    <mergeCell ref="J30:K30"/>
    <mergeCell ref="J28:K28"/>
    <mergeCell ref="J38:K38"/>
    <mergeCell ref="J39:K39"/>
    <mergeCell ref="J41:K41"/>
    <mergeCell ref="D60:J60"/>
    <mergeCell ref="J42:K42"/>
    <mergeCell ref="J40:K40"/>
  </mergeCells>
  <pageMargins left="0.19685039370078741" right="0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 3&amp;2VRIJ MG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2014-08-25T13:25:23Z</dcterms:created>
  <dcterms:modified xsi:type="dcterms:W3CDTF">2014-09-26T15:34:16Z</dcterms:modified>
</cp:coreProperties>
</file>