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5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69" i="1" l="1"/>
  <c r="I69" i="1"/>
  <c r="G69" i="1"/>
  <c r="F69" i="1"/>
  <c r="J68" i="1"/>
  <c r="H68" i="1"/>
  <c r="C68" i="1"/>
  <c r="H67" i="1"/>
  <c r="J67" i="1" s="1"/>
  <c r="C67" i="1"/>
  <c r="J66" i="1"/>
  <c r="H66" i="1"/>
  <c r="C66" i="1"/>
  <c r="H65" i="1"/>
  <c r="J65" i="1" s="1"/>
  <c r="C65" i="1"/>
  <c r="H64" i="1"/>
  <c r="J64" i="1" s="1"/>
  <c r="C64" i="1"/>
  <c r="G61" i="1"/>
  <c r="B61" i="1"/>
  <c r="K58" i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H36" i="1" s="1"/>
  <c r="J36" i="1" s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J13" i="1"/>
  <c r="C13" i="1"/>
  <c r="H12" i="1"/>
  <c r="H14" i="1" s="1"/>
  <c r="J14" i="1" s="1"/>
  <c r="C12" i="1"/>
  <c r="J11" i="1"/>
  <c r="C11" i="1"/>
  <c r="J10" i="1"/>
  <c r="C10" i="1"/>
  <c r="J9" i="1"/>
  <c r="C9" i="1"/>
  <c r="G6" i="1"/>
  <c r="B6" i="1"/>
  <c r="J35" i="1" l="1"/>
  <c r="H69" i="1"/>
  <c r="J69" i="1" s="1"/>
  <c r="J12" i="1"/>
  <c r="H25" i="1"/>
  <c r="J25" i="1" s="1"/>
  <c r="H58" i="1"/>
  <c r="J58" i="1" s="1"/>
  <c r="H47" i="1"/>
  <c r="J47" i="1" s="1"/>
</calcChain>
</file>

<file path=xl/sharedStrings.xml><?xml version="1.0" encoding="utf-8"?>
<sst xmlns="http://schemas.openxmlformats.org/spreadsheetml/2006/main" count="69" uniqueCount="24">
  <si>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</si>
  <si>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</si>
  <si>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</si>
  <si>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</si>
  <si>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5° KLASSE VRIJSPEL </t>
  </si>
  <si>
    <t xml:space="preserve">        KLEIN</t>
  </si>
  <si>
    <t>datum:</t>
  </si>
  <si>
    <t>Lokaal:</t>
  </si>
  <si>
    <t xml:space="preserve">KBC ONS HUIS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</si>
  <si>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</si>
  <si>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</si>
  <si>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</si>
  <si>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</si>
  <si>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</si>
  <si>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</si>
  <si>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</si>
  <si>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</si>
  <si>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</si>
  <si>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</si>
  <si>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PROM</t>
  </si>
  <si>
    <t>OG</t>
  </si>
  <si>
    <t>GSB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</si>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</sst>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4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0" fontId="12" fillId="0" borderId="10" xfId="0" applyFont="1" applyBorder="1"/>
    <xf numFmtId="2" fontId="12" fillId="0" borderId="10" xfId="0" applyNumberFormat="1" applyFont="1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  <xf numFmtId="0" fontId="2" fillId="0" borderId="0" xfId="0" applyFont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gewestfinales%20vrijspel%20%20KB%20201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8"/>
      <sheetName val="gwf7"/>
      <sheetName val="gwf6"/>
      <sheetName val="gwf5"/>
      <sheetName val="gwf4"/>
      <sheetName val="gwf3"/>
      <sheetName val="gwf1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1">
          <cell r="A51">
            <v>1102</v>
          </cell>
          <cell r="B51" t="str">
            <v>CALLIAUW Ludo</v>
          </cell>
          <cell r="C51" t="str">
            <v>OS</v>
          </cell>
        </row>
        <row r="53">
          <cell r="A53">
            <v>4162</v>
          </cell>
          <cell r="B53" t="str">
            <v>CAPPELLE Eddy</v>
          </cell>
          <cell r="C53" t="str">
            <v>K.ZE</v>
          </cell>
        </row>
        <row r="54">
          <cell r="A54">
            <v>4167</v>
          </cell>
          <cell r="B54" t="str">
            <v>DECLERCK Gilbert</v>
          </cell>
          <cell r="C54" t="str">
            <v>K.ZE</v>
          </cell>
        </row>
        <row r="55">
          <cell r="A55">
            <v>4171</v>
          </cell>
          <cell r="B55" t="str">
            <v>FORREST Emiel</v>
          </cell>
          <cell r="C55" t="str">
            <v>K.ZE</v>
          </cell>
        </row>
        <row r="56">
          <cell r="A56">
            <v>4232</v>
          </cell>
          <cell r="B56" t="str">
            <v>BUYSSE Edgard</v>
          </cell>
          <cell r="C56" t="str">
            <v>K.ZE</v>
          </cell>
        </row>
        <row r="57">
          <cell r="A57">
            <v>9254</v>
          </cell>
          <cell r="B57" t="str">
            <v>DE PRINCE Luc</v>
          </cell>
          <cell r="C57" t="str">
            <v>K.ZE</v>
          </cell>
        </row>
        <row r="58">
          <cell r="A58">
            <v>9255</v>
          </cell>
          <cell r="B58" t="str">
            <v>VANHERCKE Eric</v>
          </cell>
          <cell r="C58" t="str">
            <v>K.ZE</v>
          </cell>
        </row>
        <row r="59">
          <cell r="A59">
            <v>6078</v>
          </cell>
          <cell r="B59" t="str">
            <v>VANDEWIELE Erik</v>
          </cell>
          <cell r="C59" t="str">
            <v>K.ZE</v>
          </cell>
        </row>
        <row r="60">
          <cell r="A60">
            <v>4231</v>
          </cell>
          <cell r="B60" t="str">
            <v>NOE Christiaan</v>
          </cell>
          <cell r="C60" t="str">
            <v>K.ZE</v>
          </cell>
        </row>
        <row r="62">
          <cell r="A62">
            <v>2944</v>
          </cell>
          <cell r="B62" t="str">
            <v>t SEYEN Roland</v>
          </cell>
          <cell r="C62" t="str">
            <v>K.Br</v>
          </cell>
        </row>
        <row r="63">
          <cell r="A63">
            <v>4147</v>
          </cell>
          <cell r="B63" t="str">
            <v>D'HONT Steven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4150</v>
          </cell>
          <cell r="B65" t="str">
            <v>DEVROE Eddy</v>
          </cell>
          <cell r="C65" t="str">
            <v>K.Br</v>
          </cell>
        </row>
        <row r="66">
          <cell r="A66">
            <v>4156</v>
          </cell>
          <cell r="B66" t="str">
            <v>SEYS Norbert</v>
          </cell>
          <cell r="C66" t="str">
            <v>K.Br</v>
          </cell>
        </row>
        <row r="67">
          <cell r="A67">
            <v>4214</v>
          </cell>
          <cell r="B67" t="str">
            <v>DE BAERE Karel</v>
          </cell>
          <cell r="C67" t="str">
            <v>K.Br</v>
          </cell>
        </row>
        <row r="68">
          <cell r="A68">
            <v>4217</v>
          </cell>
          <cell r="B68" t="str">
            <v>DE GRAEVE David</v>
          </cell>
          <cell r="C68" t="str">
            <v>K.Br</v>
          </cell>
        </row>
        <row r="69">
          <cell r="A69">
            <v>4222</v>
          </cell>
          <cell r="B69" t="str">
            <v>DE QUEKER Guido</v>
          </cell>
          <cell r="C69" t="str">
            <v>K.Br</v>
          </cell>
        </row>
        <row r="70">
          <cell r="A70">
            <v>4223</v>
          </cell>
          <cell r="B70" t="str">
            <v>DRUWEL Francois</v>
          </cell>
          <cell r="C70" t="str">
            <v>K.Br</v>
          </cell>
        </row>
        <row r="71">
          <cell r="A71">
            <v>4224</v>
          </cell>
          <cell r="B71" t="str">
            <v>GUIDE Jean-Pierre</v>
          </cell>
          <cell r="C71" t="str">
            <v>K.Br</v>
          </cell>
        </row>
        <row r="72">
          <cell r="A72">
            <v>4241</v>
          </cell>
          <cell r="B72" t="str">
            <v>VANHECKE Rik</v>
          </cell>
          <cell r="C72" t="str">
            <v>K.Br</v>
          </cell>
        </row>
        <row r="73">
          <cell r="A73">
            <v>4242</v>
          </cell>
          <cell r="B73" t="str">
            <v>VERCRUYSSE Johan</v>
          </cell>
          <cell r="C73" t="str">
            <v>K.Br</v>
          </cell>
        </row>
        <row r="74">
          <cell r="A74">
            <v>4557</v>
          </cell>
          <cell r="B74" t="str">
            <v>SERWEYTENS Lieven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5186</v>
          </cell>
          <cell r="B76" t="str">
            <v>DEFRUYT Dirk</v>
          </cell>
          <cell r="C76" t="str">
            <v>K.Br</v>
          </cell>
        </row>
        <row r="77">
          <cell r="A77">
            <v>5190</v>
          </cell>
          <cell r="B77" t="str">
            <v>SAVER André</v>
          </cell>
          <cell r="C77" t="str">
            <v>K.Br</v>
          </cell>
        </row>
        <row r="78">
          <cell r="A78">
            <v>5408</v>
          </cell>
          <cell r="B78" t="str">
            <v>VANRAPENBUSCH Franky</v>
          </cell>
          <cell r="C78" t="str">
            <v>K.Br</v>
          </cell>
        </row>
        <row r="79">
          <cell r="A79">
            <v>5685</v>
          </cell>
          <cell r="B79" t="str">
            <v>BOECKAERT Eric</v>
          </cell>
          <cell r="C79" t="str">
            <v>K.Br</v>
          </cell>
        </row>
        <row r="80">
          <cell r="A80">
            <v>5688</v>
          </cell>
          <cell r="B80" t="str">
            <v>MAENHOUT Pierre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6081</v>
          </cell>
          <cell r="B82" t="str">
            <v>QUITTELIER Stephane</v>
          </cell>
          <cell r="C82" t="str">
            <v>K.Br</v>
          </cell>
        </row>
        <row r="83">
          <cell r="A83">
            <v>6806</v>
          </cell>
          <cell r="B83" t="str">
            <v>VANHAEREN Leon</v>
          </cell>
          <cell r="C83" t="str">
            <v>K.Br</v>
          </cell>
        </row>
        <row r="84">
          <cell r="A84">
            <v>7012</v>
          </cell>
          <cell r="B84" t="str">
            <v>PAUWELS Jeroen</v>
          </cell>
          <cell r="C84" t="str">
            <v>K.Br</v>
          </cell>
        </row>
        <row r="85">
          <cell r="A85">
            <v>7795</v>
          </cell>
          <cell r="B85" t="str">
            <v>HACKE Jean-Marie</v>
          </cell>
          <cell r="C85" t="str">
            <v>K.Br</v>
          </cell>
        </row>
        <row r="86">
          <cell r="A86">
            <v>7797</v>
          </cell>
          <cell r="B86" t="str">
            <v>BEIRENS Marc</v>
          </cell>
          <cell r="C86" t="str">
            <v>K.Br</v>
          </cell>
        </row>
        <row r="87">
          <cell r="A87">
            <v>8162</v>
          </cell>
          <cell r="B87" t="str">
            <v>SEYS Herbert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8669</v>
          </cell>
          <cell r="B89" t="str">
            <v>DE CLERCK Jean</v>
          </cell>
          <cell r="C89" t="str">
            <v>K.Br</v>
          </cell>
        </row>
        <row r="90">
          <cell r="A90">
            <v>8670</v>
          </cell>
          <cell r="B90" t="str">
            <v>SCHOE Henk</v>
          </cell>
          <cell r="C90" t="str">
            <v>K.Br</v>
          </cell>
        </row>
        <row r="91">
          <cell r="A91" t="str">
            <v>4185B</v>
          </cell>
          <cell r="B91" t="str">
            <v>DEPOORTER Daniël</v>
          </cell>
          <cell r="C91" t="str">
            <v>K.Br</v>
          </cell>
        </row>
        <row r="92">
          <cell r="A92">
            <v>9062</v>
          </cell>
          <cell r="B92" t="str">
            <v>DE BUSSCHER Walter</v>
          </cell>
          <cell r="C92" t="str">
            <v>K.Br</v>
          </cell>
        </row>
        <row r="93">
          <cell r="A93">
            <v>8921</v>
          </cell>
          <cell r="B93" t="str">
            <v>CHRISTIAENS Danny</v>
          </cell>
          <cell r="C93" t="str">
            <v>K.Br</v>
          </cell>
        </row>
        <row r="94">
          <cell r="A94">
            <v>7801</v>
          </cell>
          <cell r="B94" t="str">
            <v>EISCHEN Frédéric</v>
          </cell>
          <cell r="C94" t="str">
            <v>K.Br</v>
          </cell>
        </row>
        <row r="95">
          <cell r="A95">
            <v>4250</v>
          </cell>
          <cell r="B95" t="str">
            <v>COBBAERT  Thierry</v>
          </cell>
          <cell r="C95" t="str">
            <v>K.Br</v>
          </cell>
        </row>
        <row r="96">
          <cell r="A96">
            <v>9257</v>
          </cell>
          <cell r="B96" t="str">
            <v>MUS Hendrik</v>
          </cell>
          <cell r="C96" t="str">
            <v>K.Br</v>
          </cell>
        </row>
        <row r="97">
          <cell r="A97">
            <v>9258</v>
          </cell>
          <cell r="B97" t="str">
            <v>STEFFENS Alain</v>
          </cell>
          <cell r="C97" t="str">
            <v>K.Br</v>
          </cell>
        </row>
        <row r="98">
          <cell r="A98">
            <v>4267</v>
          </cell>
          <cell r="B98" t="str">
            <v>THOMAS Peter</v>
          </cell>
          <cell r="C98" t="str">
            <v>K.Br</v>
          </cell>
        </row>
        <row r="99">
          <cell r="A99">
            <v>5365</v>
          </cell>
          <cell r="B99" t="str">
            <v>BLAUWBLOMME Henk</v>
          </cell>
          <cell r="C99" t="str">
            <v>K.Br</v>
          </cell>
        </row>
        <row r="100">
          <cell r="A100">
            <v>2228</v>
          </cell>
          <cell r="B100" t="str">
            <v>VANBENEDEN Alain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</v>
          </cell>
        </row>
        <row r="102">
          <cell r="A102">
            <v>9256</v>
          </cell>
          <cell r="B102" t="str">
            <v>DALLINIGA Louis</v>
          </cell>
          <cell r="C102" t="str">
            <v>K.Br</v>
          </cell>
        </row>
        <row r="103">
          <cell r="A103">
            <v>8362</v>
          </cell>
          <cell r="B103" t="str">
            <v>DEKRAKER Jean-Paul</v>
          </cell>
          <cell r="C103" t="str">
            <v>K.Br</v>
          </cell>
        </row>
        <row r="104">
          <cell r="A104">
            <v>5691</v>
          </cell>
          <cell r="B104" t="str">
            <v>TORRES Manuel</v>
          </cell>
          <cell r="C104" t="str">
            <v>K.Br</v>
          </cell>
        </row>
        <row r="105">
          <cell r="A105">
            <v>4682</v>
          </cell>
          <cell r="B105" t="str">
            <v>SCHOUTETENS Pieter</v>
          </cell>
          <cell r="C105" t="str">
            <v>K.Br</v>
          </cell>
        </row>
        <row r="106">
          <cell r="A106">
            <v>1171</v>
          </cell>
          <cell r="B106" t="str">
            <v>GOEMAERE Yves</v>
          </cell>
          <cell r="C106" t="str">
            <v>K.Br</v>
          </cell>
          <cell r="D106" t="str">
            <v>NS</v>
          </cell>
        </row>
        <row r="108">
          <cell r="A108">
            <v>1554</v>
          </cell>
          <cell r="B108" t="str">
            <v>VERLAECKE  Rudy</v>
          </cell>
          <cell r="C108" t="str">
            <v>OBA</v>
          </cell>
        </row>
        <row r="109">
          <cell r="A109">
            <v>4207</v>
          </cell>
          <cell r="B109" t="str">
            <v>VELGHE Stefaan</v>
          </cell>
          <cell r="C109" t="str">
            <v>OBA</v>
          </cell>
        </row>
        <row r="110">
          <cell r="A110">
            <v>4246</v>
          </cell>
          <cell r="B110" t="str">
            <v>BOLLE Jean-Marie</v>
          </cell>
          <cell r="C110" t="str">
            <v>OBA</v>
          </cell>
        </row>
        <row r="111">
          <cell r="A111">
            <v>4249</v>
          </cell>
          <cell r="B111" t="str">
            <v>BRISSINCK Danny</v>
          </cell>
          <cell r="C111" t="str">
            <v>OBA</v>
          </cell>
        </row>
        <row r="112">
          <cell r="A112">
            <v>4252</v>
          </cell>
          <cell r="B112" t="str">
            <v>DEJONGHE Freddy</v>
          </cell>
          <cell r="C112" t="str">
            <v>OBA</v>
          </cell>
        </row>
        <row r="113">
          <cell r="A113">
            <v>4254</v>
          </cell>
          <cell r="B113" t="str">
            <v>EVERAERT Luc</v>
          </cell>
          <cell r="C113" t="str">
            <v>OBA</v>
          </cell>
        </row>
        <row r="114">
          <cell r="A114">
            <v>4255</v>
          </cell>
          <cell r="B114" t="str">
            <v>FONTAINE Daniel</v>
          </cell>
          <cell r="C114" t="str">
            <v>OBA</v>
          </cell>
        </row>
        <row r="115">
          <cell r="A115">
            <v>4256</v>
          </cell>
          <cell r="B115" t="str">
            <v>HELSMOORTEL Rik</v>
          </cell>
          <cell r="C115" t="str">
            <v>OBA</v>
          </cell>
        </row>
        <row r="116">
          <cell r="A116">
            <v>4262</v>
          </cell>
          <cell r="B116" t="str">
            <v>SANCTORUM Daniel</v>
          </cell>
          <cell r="C116" t="str">
            <v>OBA</v>
          </cell>
        </row>
        <row r="117">
          <cell r="A117">
            <v>4263</v>
          </cell>
          <cell r="B117" t="str">
            <v>SCHLAPA Harald</v>
          </cell>
          <cell r="C117" t="str">
            <v>OBA</v>
          </cell>
        </row>
        <row r="118">
          <cell r="A118">
            <v>4264</v>
          </cell>
          <cell r="B118" t="str">
            <v>STEEN Gilbert</v>
          </cell>
          <cell r="C118" t="str">
            <v>OBA</v>
          </cell>
        </row>
        <row r="119">
          <cell r="A119">
            <v>4265</v>
          </cell>
          <cell r="B119" t="str">
            <v>STEMGEE Hugo</v>
          </cell>
          <cell r="C119" t="str">
            <v>OBA</v>
          </cell>
        </row>
        <row r="120">
          <cell r="A120">
            <v>4269</v>
          </cell>
          <cell r="B120" t="str">
            <v>TRATSAERT Daniel</v>
          </cell>
          <cell r="C120" t="str">
            <v>OBA</v>
          </cell>
        </row>
        <row r="121">
          <cell r="A121">
            <v>4276</v>
          </cell>
          <cell r="B121" t="str">
            <v>VAN WESEMAEL Walter</v>
          </cell>
          <cell r="C121" t="str">
            <v>OBA</v>
          </cell>
        </row>
        <row r="122">
          <cell r="A122">
            <v>4277</v>
          </cell>
          <cell r="B122" t="str">
            <v>VANDENBROUCKE Joel</v>
          </cell>
          <cell r="C122" t="str">
            <v>OBA</v>
          </cell>
        </row>
        <row r="123">
          <cell r="A123">
            <v>4635</v>
          </cell>
          <cell r="B123" t="str">
            <v>DEVLIEGER Raoul</v>
          </cell>
          <cell r="C123" t="str">
            <v>OBA</v>
          </cell>
        </row>
        <row r="124">
          <cell r="A124">
            <v>5900</v>
          </cell>
          <cell r="B124" t="str">
            <v>PUYSTIENS Stephan</v>
          </cell>
          <cell r="C124" t="str">
            <v>OBA</v>
          </cell>
        </row>
        <row r="125">
          <cell r="A125">
            <v>6456</v>
          </cell>
          <cell r="B125" t="str">
            <v>PLOVIE Herbert</v>
          </cell>
          <cell r="C125" t="str">
            <v>OBA</v>
          </cell>
        </row>
        <row r="126">
          <cell r="A126">
            <v>7289</v>
          </cell>
          <cell r="B126" t="str">
            <v>BOUCQUEZ Etienne</v>
          </cell>
          <cell r="C126" t="str">
            <v>OBA</v>
          </cell>
        </row>
        <row r="127">
          <cell r="A127">
            <v>7466</v>
          </cell>
          <cell r="B127" t="str">
            <v>ROBYN Willy</v>
          </cell>
          <cell r="C127" t="str">
            <v>OBA</v>
          </cell>
        </row>
        <row r="128">
          <cell r="A128">
            <v>7468</v>
          </cell>
          <cell r="B128" t="str">
            <v>DE WEIRDT Jean-Pierre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7802</v>
          </cell>
          <cell r="B130" t="str">
            <v>DOUCHAMPS Olivier</v>
          </cell>
          <cell r="C130" t="str">
            <v>OBA</v>
          </cell>
        </row>
        <row r="131">
          <cell r="A131">
            <v>8296</v>
          </cell>
          <cell r="B131" t="str">
            <v>MAES Jozef</v>
          </cell>
          <cell r="C131" t="str">
            <v>OBA</v>
          </cell>
        </row>
        <row r="132">
          <cell r="A132">
            <v>8917</v>
          </cell>
          <cell r="B132" t="str">
            <v>GREMAIN Gino</v>
          </cell>
          <cell r="C132" t="str">
            <v>OBA</v>
          </cell>
        </row>
        <row r="133">
          <cell r="A133" t="str">
            <v>4162B</v>
          </cell>
          <cell r="B133" t="str">
            <v>CAPPELLE Eddy</v>
          </cell>
          <cell r="C133" t="str">
            <v>OBA</v>
          </cell>
        </row>
        <row r="134">
          <cell r="A134">
            <v>4280</v>
          </cell>
          <cell r="B134" t="str">
            <v>ZONNEKEIN Henri</v>
          </cell>
          <cell r="C134" t="str">
            <v>OBA</v>
          </cell>
        </row>
        <row r="135">
          <cell r="A135">
            <v>4065</v>
          </cell>
          <cell r="B135" t="str">
            <v>BAERT Rony</v>
          </cell>
          <cell r="C135" t="str">
            <v>OBA</v>
          </cell>
        </row>
        <row r="136">
          <cell r="A136">
            <v>9296</v>
          </cell>
          <cell r="B136" t="str">
            <v>BORREMANS Edouard</v>
          </cell>
          <cell r="C136" t="str">
            <v>OBA</v>
          </cell>
        </row>
        <row r="137">
          <cell r="A137">
            <v>9414</v>
          </cell>
          <cell r="B137" t="str">
            <v>EUSSEN Gerardus</v>
          </cell>
          <cell r="C137" t="str">
            <v>OBA</v>
          </cell>
        </row>
        <row r="138">
          <cell r="A138">
            <v>4780</v>
          </cell>
          <cell r="B138" t="str">
            <v xml:space="preserve">LIBRECHT Geert </v>
          </cell>
          <cell r="C138" t="str">
            <v>OBA</v>
          </cell>
        </row>
        <row r="140">
          <cell r="A140">
            <v>4294</v>
          </cell>
          <cell r="B140" t="str">
            <v>MATTENS Roger</v>
          </cell>
          <cell r="C140" t="str">
            <v>SMA</v>
          </cell>
        </row>
        <row r="141">
          <cell r="A141">
            <v>4301</v>
          </cell>
          <cell r="B141" t="str">
            <v>VAN GOETHEM Glenn</v>
          </cell>
          <cell r="C141" t="str">
            <v>SMA</v>
          </cell>
        </row>
        <row r="142">
          <cell r="A142">
            <v>7048</v>
          </cell>
          <cell r="B142" t="str">
            <v>STILTEN Rik</v>
          </cell>
          <cell r="C142" t="str">
            <v>SMA</v>
          </cell>
        </row>
        <row r="143">
          <cell r="A143">
            <v>4297</v>
          </cell>
          <cell r="B143" t="str">
            <v>VAN DEN BOSSCHE Christian</v>
          </cell>
          <cell r="C143" t="str">
            <v>SMA</v>
          </cell>
        </row>
        <row r="144">
          <cell r="A144">
            <v>9297</v>
          </cell>
          <cell r="B144" t="str">
            <v>PETIT Danny</v>
          </cell>
          <cell r="C144" t="str">
            <v>SMA</v>
          </cell>
        </row>
        <row r="145">
          <cell r="A145">
            <v>9416</v>
          </cell>
          <cell r="B145" t="str">
            <v>RIEMKENS Wilfried</v>
          </cell>
          <cell r="C145" t="str">
            <v>SMA</v>
          </cell>
        </row>
        <row r="146">
          <cell r="A146">
            <v>9415</v>
          </cell>
          <cell r="B146" t="str">
            <v>VERHOEYEN Eddy</v>
          </cell>
          <cell r="C146" t="str">
            <v>SMA</v>
          </cell>
        </row>
        <row r="147">
          <cell r="A147">
            <v>9417</v>
          </cell>
          <cell r="B147" t="str">
            <v>ROGIERS Marc</v>
          </cell>
          <cell r="C147" t="str">
            <v>SMA</v>
          </cell>
        </row>
        <row r="148">
          <cell r="A148">
            <v>6694</v>
          </cell>
          <cell r="B148" t="str">
            <v xml:space="preserve">VINCK Eddy </v>
          </cell>
          <cell r="C148" t="str">
            <v>SMA</v>
          </cell>
          <cell r="D148" t="str">
            <v>NS</v>
          </cell>
        </row>
        <row r="149">
          <cell r="A149">
            <v>1170</v>
          </cell>
          <cell r="B149" t="str">
            <v>Timmerman Dirk</v>
          </cell>
          <cell r="C149" t="str">
            <v>SMA</v>
          </cell>
          <cell r="D149" t="str">
            <v>NS</v>
          </cell>
        </row>
        <row r="151">
          <cell r="A151">
            <v>2338</v>
          </cell>
          <cell r="B151" t="str">
            <v>VAN DE CAN Thierry</v>
          </cell>
          <cell r="C151" t="str">
            <v>STER</v>
          </cell>
        </row>
        <row r="152">
          <cell r="A152">
            <v>4351</v>
          </cell>
          <cell r="B152" t="str">
            <v>VONCK Danny</v>
          </cell>
          <cell r="C152" t="str">
            <v>STER</v>
          </cell>
        </row>
        <row r="153">
          <cell r="A153">
            <v>7297</v>
          </cell>
          <cell r="B153" t="str">
            <v>MESKENS Eduard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>
            <v>8535</v>
          </cell>
          <cell r="B155" t="str">
            <v>DE WIN Guy</v>
          </cell>
          <cell r="C155" t="str">
            <v>STER</v>
          </cell>
        </row>
        <row r="156">
          <cell r="A156">
            <v>8727</v>
          </cell>
          <cell r="B156" t="str">
            <v>PITTELJON Etienne</v>
          </cell>
          <cell r="C156" t="str">
            <v>STER</v>
          </cell>
        </row>
        <row r="157">
          <cell r="A157">
            <v>5189</v>
          </cell>
          <cell r="B157" t="str">
            <v>VAN LAETHEM Rudy</v>
          </cell>
          <cell r="C157" t="str">
            <v>STER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9458</v>
          </cell>
          <cell r="B160" t="str">
            <v>VANDE CAN Florian</v>
          </cell>
          <cell r="C160" t="str">
            <v>STER</v>
          </cell>
        </row>
        <row r="161">
          <cell r="A161">
            <v>7049</v>
          </cell>
          <cell r="B161" t="str">
            <v>DE TANT Freddy</v>
          </cell>
          <cell r="C161" t="str">
            <v>STER</v>
          </cell>
        </row>
        <row r="162">
          <cell r="A162">
            <v>4345</v>
          </cell>
          <cell r="B162" t="str">
            <v>PARDAENS Willy</v>
          </cell>
          <cell r="C162" t="str">
            <v>STER</v>
          </cell>
        </row>
        <row r="163">
          <cell r="A163">
            <v>4301</v>
          </cell>
          <cell r="B163" t="str">
            <v>VAN GOETHEM Glenn</v>
          </cell>
          <cell r="C163" t="str">
            <v>STER</v>
          </cell>
        </row>
        <row r="164">
          <cell r="A164">
            <v>4344</v>
          </cell>
          <cell r="B164" t="str">
            <v>DE WEVER Koen</v>
          </cell>
          <cell r="C164" t="str">
            <v>STER</v>
          </cell>
        </row>
        <row r="165">
          <cell r="A165">
            <v>4298</v>
          </cell>
          <cell r="B165" t="str">
            <v>VAN DE HAUWE Filip</v>
          </cell>
          <cell r="C165" t="str">
            <v>STER</v>
          </cell>
        </row>
        <row r="167">
          <cell r="A167">
            <v>2061</v>
          </cell>
          <cell r="B167" t="str">
            <v>MERTENS Eddy</v>
          </cell>
          <cell r="C167" t="str">
            <v>KOH</v>
          </cell>
        </row>
        <row r="168">
          <cell r="A168">
            <v>4290</v>
          </cell>
          <cell r="B168" t="str">
            <v>GILLADE Luc</v>
          </cell>
          <cell r="C168" t="str">
            <v>KOH</v>
          </cell>
        </row>
        <row r="169">
          <cell r="A169">
            <v>4305</v>
          </cell>
          <cell r="B169" t="str">
            <v>DE HERTOG Ives</v>
          </cell>
          <cell r="C169" t="str">
            <v>KOH</v>
          </cell>
        </row>
        <row r="170">
          <cell r="A170">
            <v>4354</v>
          </cell>
          <cell r="B170" t="str">
            <v>CAPIAU Lucien</v>
          </cell>
          <cell r="C170" t="str">
            <v>KOH</v>
          </cell>
        </row>
        <row r="171">
          <cell r="A171">
            <v>4356</v>
          </cell>
          <cell r="B171" t="str">
            <v>DE BOU Pol</v>
          </cell>
          <cell r="C171" t="str">
            <v>KOH</v>
          </cell>
        </row>
        <row r="172">
          <cell r="A172">
            <v>4361</v>
          </cell>
          <cell r="B172" t="str">
            <v>MANGELINCKX Nico</v>
          </cell>
          <cell r="C172" t="str">
            <v>KOH</v>
          </cell>
        </row>
        <row r="173">
          <cell r="A173">
            <v>4389</v>
          </cell>
          <cell r="B173" t="str">
            <v>VAN KERCKHOVE Andre</v>
          </cell>
          <cell r="C173" t="str">
            <v>KOH</v>
          </cell>
        </row>
        <row r="174">
          <cell r="A174">
            <v>8093</v>
          </cell>
          <cell r="B174" t="str">
            <v>MATTHYS Karolien</v>
          </cell>
          <cell r="C174" t="str">
            <v>KOH</v>
          </cell>
        </row>
        <row r="175">
          <cell r="A175">
            <v>8662</v>
          </cell>
          <cell r="B175" t="str">
            <v>VAN DER LINDEN Eric</v>
          </cell>
          <cell r="C175" t="str">
            <v>KOH</v>
          </cell>
        </row>
        <row r="176">
          <cell r="A176">
            <v>8871</v>
          </cell>
          <cell r="B176" t="str">
            <v>VANDENHENDE John</v>
          </cell>
          <cell r="C176" t="str">
            <v>KOH</v>
          </cell>
        </row>
        <row r="177">
          <cell r="A177">
            <v>8461</v>
          </cell>
          <cell r="B177" t="str">
            <v>VAN DEN RIJSE Steven</v>
          </cell>
          <cell r="C177" t="str">
            <v>KOH</v>
          </cell>
        </row>
        <row r="178">
          <cell r="A178">
            <v>9063</v>
          </cell>
          <cell r="B178" t="str">
            <v>DE BECK Clery</v>
          </cell>
          <cell r="C178" t="str">
            <v>KOH</v>
          </cell>
        </row>
        <row r="179">
          <cell r="A179">
            <v>9064</v>
          </cell>
          <cell r="B179" t="str">
            <v>GERSOULLE Marc</v>
          </cell>
          <cell r="C179" t="str">
            <v>KOH</v>
          </cell>
        </row>
        <row r="180">
          <cell r="A180">
            <v>9055</v>
          </cell>
          <cell r="B180" t="str">
            <v>DE HERTOG Jan</v>
          </cell>
          <cell r="C180" t="str">
            <v>KOH</v>
          </cell>
        </row>
        <row r="181">
          <cell r="A181">
            <v>4378</v>
          </cell>
          <cell r="B181" t="str">
            <v xml:space="preserve">DE RUYVER Stefaan </v>
          </cell>
          <cell r="C181" t="str">
            <v>KOH</v>
          </cell>
        </row>
        <row r="182">
          <cell r="A182">
            <v>4387</v>
          </cell>
          <cell r="B182" t="str">
            <v>TEMMERMAN Walter</v>
          </cell>
          <cell r="C182" t="str">
            <v>KOH</v>
          </cell>
        </row>
        <row r="183">
          <cell r="A183">
            <v>9283</v>
          </cell>
          <cell r="B183" t="str">
            <v>BRENDERS Thierry</v>
          </cell>
          <cell r="C183" t="str">
            <v>KOH</v>
          </cell>
        </row>
        <row r="184">
          <cell r="A184">
            <v>4348</v>
          </cell>
          <cell r="B184" t="str">
            <v>VAN MUYLEM Norbert</v>
          </cell>
          <cell r="C184" t="str">
            <v>KOH</v>
          </cell>
        </row>
        <row r="185">
          <cell r="A185">
            <v>9418</v>
          </cell>
          <cell r="B185" t="str">
            <v>SAMIN Bruno</v>
          </cell>
          <cell r="C185" t="str">
            <v>KOH</v>
          </cell>
        </row>
        <row r="187">
          <cell r="A187">
            <v>4422</v>
          </cell>
          <cell r="B187" t="str">
            <v>DE MEYER Rudi</v>
          </cell>
          <cell r="C187" t="str">
            <v>ED</v>
          </cell>
        </row>
        <row r="188">
          <cell r="A188">
            <v>4425</v>
          </cell>
          <cell r="B188" t="str">
            <v>GEVAERT André</v>
          </cell>
          <cell r="C188" t="str">
            <v>ED</v>
          </cell>
        </row>
        <row r="189">
          <cell r="A189">
            <v>9144</v>
          </cell>
          <cell r="B189" t="str">
            <v>D'HAENENS Seraphin</v>
          </cell>
          <cell r="C189" t="str">
            <v>ED</v>
          </cell>
        </row>
        <row r="190">
          <cell r="A190">
            <v>9260</v>
          </cell>
          <cell r="B190" t="str">
            <v>VAN HEIRSEELE Roger</v>
          </cell>
          <cell r="C190" t="str">
            <v>ED</v>
          </cell>
        </row>
        <row r="191">
          <cell r="A191">
            <v>8410</v>
          </cell>
          <cell r="B191" t="str">
            <v>LIPPENS Tony</v>
          </cell>
          <cell r="C191" t="str">
            <v>ED</v>
          </cell>
        </row>
        <row r="192">
          <cell r="A192">
            <v>9419</v>
          </cell>
          <cell r="B192" t="str">
            <v>MOEYKENS Biacio</v>
          </cell>
          <cell r="C192" t="str">
            <v>ED</v>
          </cell>
        </row>
        <row r="193">
          <cell r="A193">
            <v>9421</v>
          </cell>
          <cell r="B193" t="str">
            <v>Caudron Danny</v>
          </cell>
          <cell r="C193" t="str">
            <v>ED</v>
          </cell>
        </row>
        <row r="194">
          <cell r="A194">
            <v>9420</v>
          </cell>
          <cell r="B194" t="str">
            <v>Caudron Bjorn</v>
          </cell>
          <cell r="C194" t="str">
            <v>ED</v>
          </cell>
        </row>
        <row r="195">
          <cell r="A195">
            <v>5208</v>
          </cell>
          <cell r="B195" t="str">
            <v>VAN HAMME Rudiger</v>
          </cell>
          <cell r="C195" t="str">
            <v>ED</v>
          </cell>
        </row>
        <row r="197">
          <cell r="A197">
            <v>4407</v>
          </cell>
          <cell r="B197" t="str">
            <v>STEELS Dieter</v>
          </cell>
          <cell r="C197" t="str">
            <v>GS</v>
          </cell>
        </row>
        <row r="198">
          <cell r="A198">
            <v>4454</v>
          </cell>
          <cell r="B198" t="str">
            <v>DEPOORTER Reginald</v>
          </cell>
          <cell r="C198" t="str">
            <v>GS</v>
          </cell>
        </row>
        <row r="199">
          <cell r="A199">
            <v>4456</v>
          </cell>
          <cell r="B199" t="str">
            <v>DUPONT Jean-Claude</v>
          </cell>
          <cell r="C199" t="str">
            <v>GS</v>
          </cell>
        </row>
        <row r="200">
          <cell r="A200">
            <v>4466</v>
          </cell>
          <cell r="B200" t="str">
            <v>TREMERIE Walter</v>
          </cell>
          <cell r="C200" t="str">
            <v>GS</v>
          </cell>
        </row>
        <row r="201">
          <cell r="A201">
            <v>4528</v>
          </cell>
          <cell r="B201" t="str">
            <v>VAN HANEGEM Nico</v>
          </cell>
          <cell r="C201" t="str">
            <v>GS</v>
          </cell>
        </row>
        <row r="202">
          <cell r="A202">
            <v>4541</v>
          </cell>
          <cell r="B202" t="str">
            <v>DELLAERT Marc</v>
          </cell>
          <cell r="C202" t="str">
            <v>GS</v>
          </cell>
        </row>
        <row r="203">
          <cell r="A203">
            <v>4587</v>
          </cell>
          <cell r="B203" t="str">
            <v>VERSTRAETEN Frank</v>
          </cell>
          <cell r="C203" t="str">
            <v>GS</v>
          </cell>
        </row>
        <row r="204">
          <cell r="A204">
            <v>6701</v>
          </cell>
          <cell r="B204" t="str">
            <v>BROCHE Philippe</v>
          </cell>
          <cell r="C204" t="str">
            <v>GS</v>
          </cell>
        </row>
        <row r="205">
          <cell r="A205">
            <v>6703</v>
          </cell>
          <cell r="B205" t="str">
            <v>CLAUS Pascal</v>
          </cell>
          <cell r="C205" t="str">
            <v>GS</v>
          </cell>
        </row>
        <row r="206">
          <cell r="A206">
            <v>7203</v>
          </cell>
          <cell r="B206" t="str">
            <v>DELARUE Dirk</v>
          </cell>
          <cell r="C206" t="str">
            <v>GS</v>
          </cell>
        </row>
        <row r="207">
          <cell r="A207">
            <v>7498</v>
          </cell>
          <cell r="B207" t="str">
            <v>VAN DAM Jens</v>
          </cell>
          <cell r="C207" t="str">
            <v>GS</v>
          </cell>
        </row>
        <row r="208">
          <cell r="A208">
            <v>8064</v>
          </cell>
          <cell r="B208" t="str">
            <v>CNOCKAERT Arnold</v>
          </cell>
          <cell r="C208" t="str">
            <v>GS</v>
          </cell>
        </row>
        <row r="209">
          <cell r="A209">
            <v>8148</v>
          </cell>
          <cell r="B209" t="str">
            <v>EVERAERT Santino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8654</v>
          </cell>
          <cell r="B211" t="str">
            <v>BAETSLE Peter</v>
          </cell>
          <cell r="C211" t="str">
            <v>GS</v>
          </cell>
        </row>
        <row r="212">
          <cell r="A212">
            <v>8889</v>
          </cell>
          <cell r="B212" t="str">
            <v>DE PREST Alex</v>
          </cell>
          <cell r="C212" t="str">
            <v>GS</v>
          </cell>
        </row>
        <row r="213">
          <cell r="A213">
            <v>8890</v>
          </cell>
          <cell r="B213" t="str">
            <v>VAN HOLLE Jean-Pierre</v>
          </cell>
          <cell r="C213" t="str">
            <v>GS</v>
          </cell>
        </row>
        <row r="214">
          <cell r="A214">
            <v>9261</v>
          </cell>
          <cell r="B214" t="str">
            <v>MEULEMEESTER Cedric</v>
          </cell>
          <cell r="C214" t="str">
            <v>GS</v>
          </cell>
        </row>
        <row r="215">
          <cell r="A215">
            <v>8888</v>
          </cell>
          <cell r="B215" t="str">
            <v>DE MEYER Erik</v>
          </cell>
          <cell r="C215" t="str">
            <v>GS</v>
          </cell>
        </row>
        <row r="216">
          <cell r="A216">
            <v>9423</v>
          </cell>
          <cell r="B216" t="str">
            <v>DE GOQUE Guy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75" workbookViewId="0">
      <selection activeCell="D54" sqref="D54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42000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Willems Raymond</v>
      </c>
      <c r="C6" s="22"/>
      <c r="D6" s="22"/>
      <c r="E6" s="22"/>
      <c r="F6" s="22" t="s">
        <v>10</v>
      </c>
      <c r="G6" s="24" t="str">
        <f>VLOOKUP(L6,[1]LEDEN!A$1:E$65536,3,FALSE)</f>
        <v>BvG</v>
      </c>
      <c r="H6" s="24"/>
      <c r="I6" s="22"/>
      <c r="J6" s="22"/>
      <c r="K6" s="22"/>
      <c r="L6" s="25">
        <v>9066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>
        <v>2.2999999999999998</v>
      </c>
      <c r="I8" s="28" t="s">
        <v>13</v>
      </c>
      <c r="J8" s="29" t="s">
        <v>14</v>
      </c>
      <c r="K8" s="27" t="s">
        <v>15</v>
      </c>
      <c r="L8" s="27" t="s">
        <v>16</v>
      </c>
    </row>
    <row r="9" spans="1:14" ht="15" customHeight="1" x14ac:dyDescent="0.2">
      <c r="B9" s="30">
        <v>1</v>
      </c>
      <c r="C9" s="31" t="str">
        <f>VLOOKUP(N9,[1]LEDEN!A$1:E$65536,2,FALSE)</f>
        <v>DE BECK Clery</v>
      </c>
      <c r="D9" s="32"/>
      <c r="E9" s="32"/>
      <c r="F9" s="30">
        <v>2</v>
      </c>
      <c r="G9" s="30"/>
      <c r="H9" s="30">
        <v>70</v>
      </c>
      <c r="I9" s="30">
        <v>19</v>
      </c>
      <c r="J9" s="33">
        <f t="shared" ref="J9:J14" si="0">ROUNDDOWN(H9/I9,2)</f>
        <v>3.68</v>
      </c>
      <c r="K9" s="30">
        <v>19</v>
      </c>
      <c r="L9" s="34"/>
      <c r="N9">
        <v>9063</v>
      </c>
    </row>
    <row r="10" spans="1:14" ht="15" customHeight="1" x14ac:dyDescent="0.2">
      <c r="B10" s="30">
        <v>2</v>
      </c>
      <c r="C10" s="31" t="str">
        <f>VLOOKUP(N10,[1]LEDEN!A$1:E$65536,2,FALSE)</f>
        <v>WERBROUCK Donald</v>
      </c>
      <c r="D10" s="32"/>
      <c r="E10" s="32"/>
      <c r="F10" s="30">
        <v>2</v>
      </c>
      <c r="G10" s="30"/>
      <c r="H10" s="30">
        <v>70</v>
      </c>
      <c r="I10" s="30">
        <v>20</v>
      </c>
      <c r="J10" s="33">
        <f t="shared" si="0"/>
        <v>3.5</v>
      </c>
      <c r="K10" s="30">
        <v>11</v>
      </c>
      <c r="L10" s="35">
        <v>1</v>
      </c>
      <c r="N10">
        <v>4701</v>
      </c>
    </row>
    <row r="11" spans="1:14" ht="15" customHeight="1" x14ac:dyDescent="0.2">
      <c r="B11" s="30">
        <v>3</v>
      </c>
      <c r="C11" s="31" t="str">
        <f>VLOOKUP(N11,[1]LEDEN!A$1:E$65536,2,FALSE)</f>
        <v>VAN MELE Franky</v>
      </c>
      <c r="D11" s="32"/>
      <c r="E11" s="32"/>
      <c r="F11" s="30">
        <v>2</v>
      </c>
      <c r="G11" s="30"/>
      <c r="H11" s="30">
        <v>70</v>
      </c>
      <c r="I11" s="30">
        <v>23</v>
      </c>
      <c r="J11" s="33">
        <f t="shared" si="0"/>
        <v>3.04</v>
      </c>
      <c r="K11" s="30">
        <v>15</v>
      </c>
      <c r="L11" s="35"/>
      <c r="N11">
        <v>5229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customHeight="1" x14ac:dyDescent="0.2">
      <c r="B13" s="30">
        <v>4</v>
      </c>
      <c r="C13" s="31" t="str">
        <f>VLOOKUP(N13,[1]LEDEN!A$1:E$65536,2,FALSE)</f>
        <v>STEFFENS Alain</v>
      </c>
      <c r="D13" s="32"/>
      <c r="E13" s="32"/>
      <c r="F13" s="30">
        <v>2</v>
      </c>
      <c r="G13" s="30"/>
      <c r="H13" s="30">
        <v>70</v>
      </c>
      <c r="I13" s="30">
        <v>20</v>
      </c>
      <c r="J13" s="33">
        <f t="shared" si="0"/>
        <v>3.5</v>
      </c>
      <c r="K13" s="30">
        <v>12</v>
      </c>
      <c r="L13" s="35"/>
      <c r="N13">
        <v>9258</v>
      </c>
    </row>
    <row r="14" spans="1:14" ht="15" customHeight="1" x14ac:dyDescent="0.2">
      <c r="A14" s="36"/>
      <c r="B14" s="37"/>
      <c r="C14" s="38" t="s">
        <v>17</v>
      </c>
      <c r="D14" s="36"/>
      <c r="E14" s="36" t="s">
        <v>18</v>
      </c>
      <c r="F14" s="39">
        <f>SUM(F9:F13)</f>
        <v>8</v>
      </c>
      <c r="G14" s="39">
        <f>SUM(G9:G13)</f>
        <v>0</v>
      </c>
      <c r="H14" s="39">
        <f>SUM(H9:H13)</f>
        <v>280</v>
      </c>
      <c r="I14" s="39">
        <f>SUM(I9:I13)</f>
        <v>82</v>
      </c>
      <c r="J14" s="40">
        <f t="shared" si="0"/>
        <v>3.41</v>
      </c>
      <c r="K14" s="39">
        <f>MAX(K9:K13)</f>
        <v>19</v>
      </c>
      <c r="L14" s="41"/>
      <c r="M14" s="42"/>
    </row>
    <row r="15" spans="1:14" ht="8.25" customHeight="1" thickBot="1" x14ac:dyDescent="0.25">
      <c r="A15" s="43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STEFFENS Alain</v>
      </c>
      <c r="C17" s="22"/>
      <c r="D17" s="22"/>
      <c r="E17" s="22"/>
      <c r="F17" s="22" t="s">
        <v>10</v>
      </c>
      <c r="G17" s="24" t="str">
        <f>VLOOKUP(L17,[1]LEDEN!A$1:E$65536,3,FALSE)</f>
        <v>K.Br</v>
      </c>
      <c r="H17" s="24"/>
      <c r="I17" s="22"/>
      <c r="J17" s="22"/>
      <c r="K17" s="22"/>
      <c r="L17" s="25">
        <v>9258</v>
      </c>
    </row>
    <row r="18" spans="1:14" ht="6" customHeight="1" x14ac:dyDescent="0.2"/>
    <row r="19" spans="1:14" x14ac:dyDescent="0.2">
      <c r="F19" s="27"/>
      <c r="G19" s="27"/>
      <c r="H19" s="27">
        <v>2.2999999999999998</v>
      </c>
      <c r="I19" s="27" t="s">
        <v>13</v>
      </c>
      <c r="J19" s="29" t="s">
        <v>14</v>
      </c>
      <c r="K19" s="27" t="s">
        <v>15</v>
      </c>
      <c r="L19" s="27" t="s">
        <v>16</v>
      </c>
    </row>
    <row r="20" spans="1:14" x14ac:dyDescent="0.2">
      <c r="B20" s="30">
        <v>1</v>
      </c>
      <c r="C20" s="31" t="str">
        <f>VLOOKUP(N20,[1]LEDEN!A$1:E$65536,2,FALSE)</f>
        <v>VAN MELE Franky</v>
      </c>
      <c r="D20" s="32"/>
      <c r="E20" s="32"/>
      <c r="F20" s="30">
        <v>2</v>
      </c>
      <c r="G20" s="30"/>
      <c r="H20" s="30">
        <v>70</v>
      </c>
      <c r="I20" s="30">
        <v>14</v>
      </c>
      <c r="J20" s="33">
        <f t="shared" ref="J20:J25" si="1">ROUNDDOWN(H20/I20,2)</f>
        <v>5</v>
      </c>
      <c r="K20" s="30">
        <v>32</v>
      </c>
      <c r="L20" s="34"/>
      <c r="N20">
        <v>5229</v>
      </c>
    </row>
    <row r="21" spans="1:14" x14ac:dyDescent="0.2">
      <c r="B21" s="30">
        <v>2</v>
      </c>
      <c r="C21" s="31" t="str">
        <f>VLOOKUP(N21,[1]LEDEN!A$1:E$65536,2,FALSE)</f>
        <v>DE BECK Clery</v>
      </c>
      <c r="D21" s="32"/>
      <c r="E21" s="32"/>
      <c r="F21" s="30">
        <v>2</v>
      </c>
      <c r="G21" s="30"/>
      <c r="H21" s="30">
        <v>70</v>
      </c>
      <c r="I21" s="30">
        <v>24</v>
      </c>
      <c r="J21" s="33">
        <f t="shared" si="1"/>
        <v>2.91</v>
      </c>
      <c r="K21" s="30">
        <v>13</v>
      </c>
      <c r="L21" s="35">
        <v>2</v>
      </c>
      <c r="N21">
        <v>9063</v>
      </c>
    </row>
    <row r="22" spans="1:14" x14ac:dyDescent="0.2">
      <c r="B22" s="30">
        <v>3</v>
      </c>
      <c r="C22" s="31" t="str">
        <f>VLOOKUP(N22,[1]LEDEN!A$1:E$65536,2,FALSE)</f>
        <v>WERBROUCK Donald</v>
      </c>
      <c r="D22" s="32"/>
      <c r="E22" s="32"/>
      <c r="F22" s="30">
        <v>0</v>
      </c>
      <c r="G22" s="30"/>
      <c r="H22" s="30">
        <v>60</v>
      </c>
      <c r="I22" s="30">
        <v>13</v>
      </c>
      <c r="J22" s="33">
        <f t="shared" si="1"/>
        <v>4.6100000000000003</v>
      </c>
      <c r="K22" s="30">
        <v>19</v>
      </c>
      <c r="L22" s="35"/>
      <c r="N22">
        <v>4701</v>
      </c>
    </row>
    <row r="23" spans="1:14" x14ac:dyDescent="0.2">
      <c r="B23" s="30">
        <v>4</v>
      </c>
      <c r="C23" s="31" t="str">
        <f>VLOOKUP(N23,[1]LEDEN!A$1:E$65536,2,FALSE)</f>
        <v>Willems Raymond</v>
      </c>
      <c r="D23" s="32"/>
      <c r="E23" s="32"/>
      <c r="F23" s="30">
        <v>0</v>
      </c>
      <c r="G23" s="30"/>
      <c r="H23" s="30">
        <v>63</v>
      </c>
      <c r="I23" s="30">
        <v>20</v>
      </c>
      <c r="J23" s="33">
        <f t="shared" si="1"/>
        <v>3.15</v>
      </c>
      <c r="K23" s="30">
        <v>10</v>
      </c>
      <c r="L23" s="35"/>
      <c r="N23">
        <v>9066</v>
      </c>
    </row>
    <row r="24" spans="1:14" hidden="1" x14ac:dyDescent="0.2">
      <c r="B24" s="30">
        <v>4</v>
      </c>
      <c r="C24" s="31" t="str">
        <f>VLOOKUP(N23,[1]LEDEN!A$1:E$65536,2,FALSE)</f>
        <v>Willems Raymond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8" t="s">
        <v>19</v>
      </c>
      <c r="D25" s="36"/>
      <c r="E25" s="36" t="s">
        <v>18</v>
      </c>
      <c r="F25" s="39">
        <f>SUM(F20:F24)</f>
        <v>4</v>
      </c>
      <c r="G25" s="39">
        <f>SUM(G20:G24)</f>
        <v>0</v>
      </c>
      <c r="H25" s="39">
        <f>SUM(H20:H24)</f>
        <v>263</v>
      </c>
      <c r="I25" s="39">
        <f>SUM(I20:I24)</f>
        <v>71</v>
      </c>
      <c r="J25" s="40">
        <f t="shared" si="1"/>
        <v>3.7</v>
      </c>
      <c r="K25" s="39">
        <f>MAX(K20:K24)</f>
        <v>32</v>
      </c>
      <c r="L25" s="41"/>
    </row>
    <row r="26" spans="1:14" ht="7.5" customHeight="1" thickBot="1" x14ac:dyDescent="0.25">
      <c r="A26" s="43"/>
      <c r="B26" s="44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WERBROUCK Donald</v>
      </c>
      <c r="C28" s="22"/>
      <c r="D28" s="22"/>
      <c r="E28" s="22"/>
      <c r="F28" s="22" t="s">
        <v>10</v>
      </c>
      <c r="G28" s="24" t="str">
        <f>VLOOKUP(L28,[1]LEDEN!A$1:E$65536,3,FALSE)</f>
        <v>WOH</v>
      </c>
      <c r="H28" s="24"/>
      <c r="I28" s="22"/>
      <c r="J28" s="22"/>
      <c r="K28" s="22"/>
      <c r="L28" s="25">
        <v>4701</v>
      </c>
    </row>
    <row r="29" spans="1:14" ht="7.5" customHeight="1" x14ac:dyDescent="0.2"/>
    <row r="30" spans="1:14" x14ac:dyDescent="0.2">
      <c r="F30" s="26" t="s">
        <v>11</v>
      </c>
      <c r="G30" s="27" t="s">
        <v>12</v>
      </c>
      <c r="H30" s="27">
        <v>2.2999999999999998</v>
      </c>
      <c r="I30" s="28" t="s">
        <v>13</v>
      </c>
      <c r="J30" s="29" t="s">
        <v>14</v>
      </c>
      <c r="K30" s="27" t="s">
        <v>15</v>
      </c>
      <c r="L30" s="27" t="s">
        <v>16</v>
      </c>
    </row>
    <row r="31" spans="1:14" x14ac:dyDescent="0.2">
      <c r="B31" s="30">
        <v>1</v>
      </c>
      <c r="C31" s="31" t="str">
        <f>VLOOKUP(N31,[1]LEDEN!A$1:E$65536,2,FALSE)</f>
        <v>VAN MELE Franky</v>
      </c>
      <c r="D31" s="32"/>
      <c r="E31" s="32"/>
      <c r="F31" s="30">
        <v>0</v>
      </c>
      <c r="G31" s="30"/>
      <c r="H31" s="30">
        <v>62</v>
      </c>
      <c r="I31" s="30">
        <v>27</v>
      </c>
      <c r="J31" s="33">
        <f t="shared" ref="J31:J36" si="2">ROUNDDOWN(H31/I31,2)</f>
        <v>2.29</v>
      </c>
      <c r="K31" s="30">
        <v>17</v>
      </c>
      <c r="L31" s="34"/>
      <c r="N31">
        <v>5229</v>
      </c>
    </row>
    <row r="32" spans="1:14" x14ac:dyDescent="0.2">
      <c r="B32" s="30">
        <v>2</v>
      </c>
      <c r="C32" s="31" t="str">
        <f>VLOOKUP(N32,[1]LEDEN!A$1:E$65536,2,FALSE)</f>
        <v>Willems Raymond</v>
      </c>
      <c r="D32" s="32"/>
      <c r="E32" s="32"/>
      <c r="F32" s="30">
        <v>0</v>
      </c>
      <c r="G32" s="30"/>
      <c r="H32" s="30">
        <v>51</v>
      </c>
      <c r="I32" s="30">
        <v>20</v>
      </c>
      <c r="J32" s="33">
        <f t="shared" si="2"/>
        <v>2.5499999999999998</v>
      </c>
      <c r="K32" s="30">
        <v>5</v>
      </c>
      <c r="L32" s="35">
        <v>3</v>
      </c>
      <c r="N32">
        <v>9066</v>
      </c>
    </row>
    <row r="33" spans="1:14" x14ac:dyDescent="0.2">
      <c r="B33" s="30">
        <v>3</v>
      </c>
      <c r="C33" s="31" t="str">
        <f>VLOOKUP(N33,[1]LEDEN!A$1:E$65536,2,FALSE)</f>
        <v>STEFFENS Alain</v>
      </c>
      <c r="D33" s="32"/>
      <c r="E33" s="32"/>
      <c r="F33" s="30">
        <v>2</v>
      </c>
      <c r="G33" s="30"/>
      <c r="H33" s="30">
        <v>70</v>
      </c>
      <c r="I33" s="30">
        <v>13</v>
      </c>
      <c r="J33" s="33">
        <f t="shared" si="2"/>
        <v>5.38</v>
      </c>
      <c r="K33" s="30">
        <v>21</v>
      </c>
      <c r="L33" s="35"/>
      <c r="N33">
        <v>9258</v>
      </c>
    </row>
    <row r="34" spans="1:14" x14ac:dyDescent="0.2">
      <c r="B34" s="30">
        <v>4</v>
      </c>
      <c r="C34" s="31" t="str">
        <f>VLOOKUP(N34,[1]LEDEN!A$1:E$65536,2,FALSE)</f>
        <v>DE BECK Clery</v>
      </c>
      <c r="D34" s="32"/>
      <c r="E34" s="32"/>
      <c r="F34" s="30">
        <v>2</v>
      </c>
      <c r="G34" s="30"/>
      <c r="H34" s="30">
        <v>70</v>
      </c>
      <c r="I34" s="30">
        <v>25</v>
      </c>
      <c r="J34" s="33">
        <f t="shared" si="2"/>
        <v>2.8</v>
      </c>
      <c r="K34" s="30">
        <v>13</v>
      </c>
      <c r="L34" s="35"/>
      <c r="N34">
        <v>9063</v>
      </c>
    </row>
    <row r="35" spans="1:14" hidden="1" x14ac:dyDescent="0.2">
      <c r="B35" s="30">
        <v>4</v>
      </c>
      <c r="C35" s="31"/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8" t="s">
        <v>17</v>
      </c>
      <c r="D36" s="36"/>
      <c r="E36" s="36" t="s">
        <v>18</v>
      </c>
      <c r="F36" s="39">
        <f>SUM(F31:F35)</f>
        <v>4</v>
      </c>
      <c r="G36" s="39">
        <f>SUM(G31:G35)</f>
        <v>0</v>
      </c>
      <c r="H36" s="39">
        <f>SUM(H31:H35)</f>
        <v>253</v>
      </c>
      <c r="I36" s="39">
        <f>SUM(I31:I35)</f>
        <v>85</v>
      </c>
      <c r="J36" s="40">
        <f t="shared" si="2"/>
        <v>2.97</v>
      </c>
      <c r="K36" s="39">
        <f>MAX(K31:K35)</f>
        <v>21</v>
      </c>
      <c r="L36" s="41"/>
    </row>
    <row r="37" spans="1:14" ht="6.75" customHeight="1" thickBot="1" x14ac:dyDescent="0.25">
      <c r="A37" s="43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VAN MELE Franky</v>
      </c>
      <c r="C39" s="22"/>
      <c r="D39" s="22"/>
      <c r="E39" s="22"/>
      <c r="F39" s="22" t="s">
        <v>10</v>
      </c>
      <c r="G39" s="24" t="str">
        <f>VLOOKUP(L39,[1]LEDEN!A$1:E$65536,3,FALSE)</f>
        <v>KGV</v>
      </c>
      <c r="H39" s="24"/>
      <c r="I39" s="22"/>
      <c r="J39" s="22"/>
      <c r="K39" s="22"/>
      <c r="L39" s="25">
        <v>5229</v>
      </c>
    </row>
    <row r="41" spans="1:14" x14ac:dyDescent="0.2">
      <c r="F41" s="26" t="s">
        <v>11</v>
      </c>
      <c r="G41" s="27" t="s">
        <v>12</v>
      </c>
      <c r="H41" s="27">
        <v>2.2999999999999998</v>
      </c>
      <c r="I41" s="28" t="s">
        <v>13</v>
      </c>
      <c r="J41" s="29" t="s">
        <v>14</v>
      </c>
      <c r="K41" s="27" t="s">
        <v>15</v>
      </c>
      <c r="L41" s="27" t="s">
        <v>16</v>
      </c>
    </row>
    <row r="42" spans="1:14" x14ac:dyDescent="0.2">
      <c r="B42" s="30">
        <v>1</v>
      </c>
      <c r="C42" s="31" t="str">
        <f>VLOOKUP(N42,[1]LEDEN!A$1:E$65536,2,FALSE)</f>
        <v>STEFFENS Alain</v>
      </c>
      <c r="D42" s="32"/>
      <c r="E42" s="32"/>
      <c r="F42" s="30">
        <v>0</v>
      </c>
      <c r="G42" s="30"/>
      <c r="H42" s="30">
        <v>30</v>
      </c>
      <c r="I42" s="30">
        <v>14</v>
      </c>
      <c r="J42" s="33">
        <f t="shared" ref="J42:J47" si="3">ROUNDDOWN(H42/I42,2)</f>
        <v>2.14</v>
      </c>
      <c r="K42" s="30">
        <v>6</v>
      </c>
      <c r="L42" s="34"/>
      <c r="N42">
        <v>9258</v>
      </c>
    </row>
    <row r="43" spans="1:14" x14ac:dyDescent="0.2">
      <c r="B43" s="30">
        <v>2</v>
      </c>
      <c r="C43" s="31" t="str">
        <f>VLOOKUP(N43,[1]LEDEN!A$1:E$65536,2,FALSE)</f>
        <v>WERBROUCK Donald</v>
      </c>
      <c r="D43" s="32"/>
      <c r="E43" s="32"/>
      <c r="F43" s="30">
        <v>2</v>
      </c>
      <c r="G43" s="30"/>
      <c r="H43" s="30">
        <v>70</v>
      </c>
      <c r="I43" s="30">
        <v>27</v>
      </c>
      <c r="J43" s="33">
        <f t="shared" si="3"/>
        <v>2.59</v>
      </c>
      <c r="K43" s="30">
        <v>15</v>
      </c>
      <c r="L43" s="35">
        <v>4</v>
      </c>
      <c r="N43">
        <v>4701</v>
      </c>
    </row>
    <row r="44" spans="1:14" x14ac:dyDescent="0.2">
      <c r="B44" s="30">
        <v>3</v>
      </c>
      <c r="C44" s="31" t="str">
        <f>VLOOKUP(N44,[1]LEDEN!A$1:E$65536,2,FALSE)</f>
        <v>DE BECK Clery</v>
      </c>
      <c r="D44" s="32"/>
      <c r="E44" s="32"/>
      <c r="F44" s="30">
        <v>2</v>
      </c>
      <c r="G44" s="30"/>
      <c r="H44" s="30">
        <v>70</v>
      </c>
      <c r="I44" s="30">
        <v>22</v>
      </c>
      <c r="J44" s="33">
        <f t="shared" si="3"/>
        <v>3.18</v>
      </c>
      <c r="K44" s="30">
        <v>10</v>
      </c>
      <c r="L44" s="35"/>
      <c r="N44">
        <v>9063</v>
      </c>
    </row>
    <row r="45" spans="1:14" x14ac:dyDescent="0.2">
      <c r="B45" s="30">
        <v>4</v>
      </c>
      <c r="C45" s="31" t="str">
        <f>VLOOKUP(N45,[1]LEDEN!A$1:E$65536,2,FALSE)</f>
        <v>Willems Raymond</v>
      </c>
      <c r="D45" s="32"/>
      <c r="E45" s="32"/>
      <c r="F45" s="30">
        <v>0</v>
      </c>
      <c r="G45" s="30"/>
      <c r="H45" s="30">
        <v>36</v>
      </c>
      <c r="I45" s="30">
        <v>23</v>
      </c>
      <c r="J45" s="33">
        <f t="shared" si="3"/>
        <v>1.56</v>
      </c>
      <c r="K45" s="30">
        <v>9</v>
      </c>
      <c r="L45" s="35"/>
      <c r="N45">
        <v>9066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8" t="s">
        <v>20</v>
      </c>
      <c r="D47" s="36"/>
      <c r="E47" s="36" t="s">
        <v>18</v>
      </c>
      <c r="F47" s="39">
        <f>SUM(F42:F46)</f>
        <v>4</v>
      </c>
      <c r="G47" s="39">
        <f>SUM(G42:G46)</f>
        <v>0</v>
      </c>
      <c r="H47" s="39">
        <f>SUM(H42:H46)</f>
        <v>206</v>
      </c>
      <c r="I47" s="39">
        <f>SUM(I42:I46)</f>
        <v>86</v>
      </c>
      <c r="J47" s="40">
        <f t="shared" si="3"/>
        <v>2.39</v>
      </c>
      <c r="K47" s="39">
        <f>MAX(K42:K46)</f>
        <v>15</v>
      </c>
      <c r="L47" s="41"/>
    </row>
    <row r="48" spans="1:14" ht="4.5" customHeight="1" thickBot="1" x14ac:dyDescent="0.25">
      <c r="A48" s="43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4" ht="6" customHeight="1" x14ac:dyDescent="0.2"/>
    <row r="50" spans="1:14" x14ac:dyDescent="0.2">
      <c r="A50" s="22" t="s">
        <v>9</v>
      </c>
      <c r="B50" s="23" t="str">
        <f>VLOOKUP(L50,[1]LEDEN!A$1:E$65536,2,FALSE)</f>
        <v>DE BECK Clery</v>
      </c>
      <c r="C50" s="22"/>
      <c r="D50" s="22"/>
      <c r="E50" s="22"/>
      <c r="F50" s="22" t="s">
        <v>10</v>
      </c>
      <c r="G50" s="24" t="str">
        <f>VLOOKUP(L50,[1]LEDEN!A$1:E$65536,3,FALSE)</f>
        <v>KOH</v>
      </c>
      <c r="H50" s="24"/>
      <c r="I50" s="22"/>
      <c r="J50" s="22"/>
      <c r="K50" s="22"/>
      <c r="L50" s="25">
        <v>9063</v>
      </c>
    </row>
    <row r="51" spans="1:14" ht="6.75" customHeight="1" x14ac:dyDescent="0.2"/>
    <row r="52" spans="1:14" x14ac:dyDescent="0.2">
      <c r="F52" s="26" t="s">
        <v>11</v>
      </c>
      <c r="G52" s="27" t="s">
        <v>12</v>
      </c>
      <c r="H52" s="27">
        <v>2.2999999999999998</v>
      </c>
      <c r="I52" s="28" t="s">
        <v>13</v>
      </c>
      <c r="J52" s="29" t="s">
        <v>14</v>
      </c>
      <c r="K52" s="27" t="s">
        <v>15</v>
      </c>
      <c r="L52" s="27" t="s">
        <v>16</v>
      </c>
    </row>
    <row r="53" spans="1:14" x14ac:dyDescent="0.2">
      <c r="B53" s="30">
        <v>1</v>
      </c>
      <c r="C53" s="31" t="str">
        <f>VLOOKUP(N53,[1]LEDEN!A$1:E$65536,2,FALSE)</f>
        <v>Willems Raymond</v>
      </c>
      <c r="D53" s="32"/>
      <c r="E53" s="32"/>
      <c r="F53" s="45">
        <v>0</v>
      </c>
      <c r="G53" s="45"/>
      <c r="H53" s="45">
        <v>45</v>
      </c>
      <c r="I53" s="45">
        <v>19</v>
      </c>
      <c r="J53" s="46">
        <f t="shared" ref="J53:J58" si="4">ROUNDDOWN(H53/I53,2)</f>
        <v>2.36</v>
      </c>
      <c r="K53" s="45">
        <v>12</v>
      </c>
      <c r="L53" s="34"/>
      <c r="N53">
        <v>9066</v>
      </c>
    </row>
    <row r="54" spans="1:14" x14ac:dyDescent="0.2">
      <c r="B54" s="30">
        <v>2</v>
      </c>
      <c r="C54" s="31" t="str">
        <f>VLOOKUP(N54,[1]LEDEN!A$1:E$65536,2,FALSE)</f>
        <v>STEFFENS Alain</v>
      </c>
      <c r="D54" s="32"/>
      <c r="E54" s="32"/>
      <c r="F54" s="45">
        <v>0</v>
      </c>
      <c r="G54" s="45"/>
      <c r="H54" s="45">
        <v>63</v>
      </c>
      <c r="I54" s="45">
        <v>24</v>
      </c>
      <c r="J54" s="46">
        <f t="shared" si="4"/>
        <v>2.62</v>
      </c>
      <c r="K54" s="45">
        <v>23</v>
      </c>
      <c r="L54" s="35">
        <v>5</v>
      </c>
      <c r="N54">
        <v>9258</v>
      </c>
    </row>
    <row r="55" spans="1:14" x14ac:dyDescent="0.2">
      <c r="B55" s="30">
        <v>3</v>
      </c>
      <c r="C55" s="31" t="str">
        <f>VLOOKUP(N55,[1]LEDEN!A$1:E$65536,2,FALSE)</f>
        <v>VAN MELE Franky</v>
      </c>
      <c r="D55" s="32"/>
      <c r="E55" s="32"/>
      <c r="F55" s="45">
        <v>0</v>
      </c>
      <c r="G55" s="45"/>
      <c r="H55" s="45">
        <v>41</v>
      </c>
      <c r="I55" s="45">
        <v>22</v>
      </c>
      <c r="J55" s="46">
        <f t="shared" si="4"/>
        <v>1.86</v>
      </c>
      <c r="K55" s="45">
        <v>8</v>
      </c>
      <c r="L55" s="35"/>
      <c r="N55">
        <v>5229</v>
      </c>
    </row>
    <row r="56" spans="1:14" x14ac:dyDescent="0.2">
      <c r="B56" s="30">
        <v>4</v>
      </c>
      <c r="C56" s="31" t="str">
        <f>VLOOKUP(N56,[1]LEDEN!A$1:E$65536,2,FALSE)</f>
        <v>WERBROUCK Donald</v>
      </c>
      <c r="D56" s="32"/>
      <c r="E56" s="32"/>
      <c r="F56" s="45">
        <v>0</v>
      </c>
      <c r="G56" s="45"/>
      <c r="H56" s="45">
        <v>58</v>
      </c>
      <c r="I56" s="45">
        <v>25</v>
      </c>
      <c r="J56" s="46">
        <f t="shared" si="4"/>
        <v>2.3199999999999998</v>
      </c>
      <c r="K56" s="45">
        <v>12</v>
      </c>
      <c r="L56" s="35"/>
      <c r="N56">
        <v>4701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45"/>
      <c r="G57" s="45"/>
      <c r="H57" s="45">
        <f>G57/8*7</f>
        <v>0</v>
      </c>
      <c r="I57" s="45"/>
      <c r="J57" s="46" t="e">
        <f t="shared" si="4"/>
        <v>#DIV/0!</v>
      </c>
      <c r="K57" s="45"/>
      <c r="L57" s="35"/>
    </row>
    <row r="58" spans="1:14" x14ac:dyDescent="0.2">
      <c r="A58" s="36"/>
      <c r="B58" s="37"/>
      <c r="C58" s="38" t="s">
        <v>20</v>
      </c>
      <c r="D58" s="36"/>
      <c r="E58" s="36" t="s">
        <v>18</v>
      </c>
      <c r="F58" s="47">
        <f>SUM(F53:F57)</f>
        <v>0</v>
      </c>
      <c r="G58" s="47">
        <f>SUM(G53:G57)</f>
        <v>0</v>
      </c>
      <c r="H58" s="47">
        <f>SUM(H53:H57)</f>
        <v>207</v>
      </c>
      <c r="I58" s="47">
        <f>SUM(I53:I57)</f>
        <v>90</v>
      </c>
      <c r="J58" s="48">
        <f t="shared" si="4"/>
        <v>2.2999999999999998</v>
      </c>
      <c r="K58" s="47">
        <f>MAX(K53:K57)</f>
        <v>23</v>
      </c>
      <c r="L58" s="41"/>
    </row>
    <row r="59" spans="1:14" ht="8.25" customHeight="1" thickBot="1" x14ac:dyDescent="0.25">
      <c r="A59" s="43"/>
      <c r="B59" s="44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spans="1:14" ht="6" customHeight="1" x14ac:dyDescent="0.2"/>
    <row r="61" spans="1:14" hidden="1" x14ac:dyDescent="0.2">
      <c r="A61" s="22" t="s">
        <v>9</v>
      </c>
      <c r="B61" s="23" t="e">
        <f>VLOOKUP(L61,[1]LEDEN!A$1:E$65536,2,FALSE)</f>
        <v>#N/A</v>
      </c>
      <c r="C61" s="22"/>
      <c r="D61" s="22"/>
      <c r="E61" s="22"/>
      <c r="F61" s="22" t="s">
        <v>10</v>
      </c>
      <c r="G61" s="24" t="e">
        <f>VLOOKUP(L61,[1]LEDEN!A$1:E$65536,3,FALSE)</f>
        <v>#N/A</v>
      </c>
      <c r="H61" s="24"/>
      <c r="I61" s="22"/>
      <c r="J61" s="22"/>
      <c r="K61" s="22"/>
      <c r="L61" s="25"/>
    </row>
    <row r="62" spans="1:14" ht="6.75" hidden="1" customHeight="1" x14ac:dyDescent="0.2"/>
    <row r="63" spans="1:14" hidden="1" x14ac:dyDescent="0.2">
      <c r="F63" s="26" t="s">
        <v>11</v>
      </c>
      <c r="G63" s="27" t="s">
        <v>12</v>
      </c>
      <c r="H63" s="27">
        <v>2.2999999999999998</v>
      </c>
      <c r="I63" s="28" t="s">
        <v>13</v>
      </c>
      <c r="J63" s="29" t="s">
        <v>14</v>
      </c>
      <c r="K63" s="27" t="s">
        <v>15</v>
      </c>
      <c r="L63" s="27" t="s">
        <v>16</v>
      </c>
    </row>
    <row r="64" spans="1:14" hidden="1" x14ac:dyDescent="0.2">
      <c r="B64" s="30">
        <v>1</v>
      </c>
      <c r="C64" s="31" t="e">
        <f>VLOOKUP(N64,[1]LEDEN!A$1:E$65536,2,FALSE)</f>
        <v>#N/A</v>
      </c>
      <c r="D64" s="32"/>
      <c r="E64" s="32"/>
      <c r="F64" s="45"/>
      <c r="G64" s="45"/>
      <c r="H64" s="45">
        <f>G64/8*7</f>
        <v>0</v>
      </c>
      <c r="I64" s="45"/>
      <c r="J64" s="46" t="e">
        <f t="shared" ref="J64:J69" si="5">ROUNDDOWN(H64/I64,2)</f>
        <v>#DIV/0!</v>
      </c>
      <c r="K64" s="45"/>
      <c r="L64" s="34"/>
    </row>
    <row r="65" spans="1:13" hidden="1" x14ac:dyDescent="0.2">
      <c r="B65" s="30">
        <v>2</v>
      </c>
      <c r="C65" s="31" t="e">
        <f>VLOOKUP(N65,[1]LEDEN!A$1:E$65536,2,FALSE)</f>
        <v>#N/A</v>
      </c>
      <c r="D65" s="32"/>
      <c r="E65" s="32"/>
      <c r="F65" s="45"/>
      <c r="G65" s="45"/>
      <c r="H65" s="45">
        <f>G65/8*7</f>
        <v>0</v>
      </c>
      <c r="I65" s="45"/>
      <c r="J65" s="46" t="e">
        <f t="shared" si="5"/>
        <v>#DIV/0!</v>
      </c>
      <c r="K65" s="45"/>
      <c r="L65" s="35"/>
    </row>
    <row r="66" spans="1:13" hidden="1" x14ac:dyDescent="0.2">
      <c r="B66" s="30">
        <v>3</v>
      </c>
      <c r="C66" s="31" t="e">
        <f>VLOOKUP(N66,[1]LEDEN!A$1:E$65536,2,FALSE)</f>
        <v>#N/A</v>
      </c>
      <c r="D66" s="32"/>
      <c r="E66" s="32"/>
      <c r="F66" s="45"/>
      <c r="G66" s="45"/>
      <c r="H66" s="45">
        <f>G66/8*7</f>
        <v>0</v>
      </c>
      <c r="I66" s="45"/>
      <c r="J66" s="46" t="e">
        <f t="shared" si="5"/>
        <v>#DIV/0!</v>
      </c>
      <c r="K66" s="45"/>
      <c r="L66" s="35"/>
    </row>
    <row r="67" spans="1:13" hidden="1" x14ac:dyDescent="0.2">
      <c r="B67" s="30">
        <v>4</v>
      </c>
      <c r="C67" s="31" t="e">
        <f>VLOOKUP(N67,[1]LEDEN!A$1:E$65536,2,FALSE)</f>
        <v>#N/A</v>
      </c>
      <c r="D67" s="32"/>
      <c r="E67" s="32"/>
      <c r="F67" s="45"/>
      <c r="G67" s="45"/>
      <c r="H67" s="45">
        <f>G67/8*7</f>
        <v>0</v>
      </c>
      <c r="I67" s="45"/>
      <c r="J67" s="46" t="e">
        <f t="shared" si="5"/>
        <v>#DIV/0!</v>
      </c>
      <c r="K67" s="45"/>
      <c r="L67" s="35"/>
    </row>
    <row r="68" spans="1:13" hidden="1" x14ac:dyDescent="0.2">
      <c r="B68" s="30">
        <v>5</v>
      </c>
      <c r="C68" s="31" t="e">
        <f>VLOOKUP(N68,[1]LEDEN!A$1:E$65536,2,FALSE)</f>
        <v>#N/A</v>
      </c>
      <c r="D68" s="32"/>
      <c r="E68" s="32"/>
      <c r="F68" s="45"/>
      <c r="G68" s="45"/>
      <c r="H68" s="45">
        <f>G68/8*7</f>
        <v>0</v>
      </c>
      <c r="I68" s="45"/>
      <c r="J68" s="46" t="e">
        <f t="shared" si="5"/>
        <v>#DIV/0!</v>
      </c>
      <c r="K68" s="45"/>
      <c r="L68" s="35"/>
    </row>
    <row r="69" spans="1:13" hidden="1" x14ac:dyDescent="0.2">
      <c r="A69" s="36"/>
      <c r="B69" s="37"/>
      <c r="C69" s="36"/>
      <c r="D69" s="36"/>
      <c r="E69" s="36" t="s">
        <v>18</v>
      </c>
      <c r="F69" s="47">
        <f>SUM(F64:F68)</f>
        <v>0</v>
      </c>
      <c r="G69" s="47">
        <f>SUM(G64:G68)</f>
        <v>0</v>
      </c>
      <c r="H69" s="47">
        <f>SUM(H64:H68)</f>
        <v>0</v>
      </c>
      <c r="I69" s="47">
        <f>SUM(I64:I68)</f>
        <v>0</v>
      </c>
      <c r="J69" s="48" t="e">
        <f t="shared" si="5"/>
        <v>#DIV/0!</v>
      </c>
      <c r="K69" s="47">
        <f>MAX(K64:K68)</f>
        <v>0</v>
      </c>
      <c r="L69" s="41"/>
    </row>
    <row r="70" spans="1:13" ht="8.25" hidden="1" customHeight="1" x14ac:dyDescent="0.2">
      <c r="A70" s="43"/>
      <c r="B70" s="44"/>
      <c r="C70" s="43"/>
      <c r="D70" s="43"/>
      <c r="E70" s="43"/>
      <c r="F70" s="43"/>
      <c r="G70" s="43"/>
      <c r="H70" s="43"/>
      <c r="I70" s="43"/>
      <c r="J70" s="43"/>
      <c r="K70" s="43"/>
      <c r="L70" s="43"/>
    </row>
    <row r="71" spans="1:13" hidden="1" x14ac:dyDescent="0.2"/>
    <row r="72" spans="1:13" ht="15.75" x14ac:dyDescent="0.25">
      <c r="C72" s="49">
        <v>42000</v>
      </c>
      <c r="D72" s="50"/>
      <c r="I72" s="51" t="s">
        <v>21</v>
      </c>
      <c r="J72" s="52" t="s">
        <v>22</v>
      </c>
      <c r="K72" s="52"/>
      <c r="L72" s="52"/>
      <c r="M72" s="52"/>
    </row>
    <row r="73" spans="1:13" x14ac:dyDescent="0.2">
      <c r="I73" s="53" t="s">
        <v>23</v>
      </c>
    </row>
  </sheetData>
  <sheetCalcPr fullCalcOnLoad="1"/>
  <mergeCells count="11">
    <mergeCell ref="L43:L46"/>
    <mergeCell ref="L54:L57"/>
    <mergeCell ref="L65:L68"/>
    <mergeCell ref="C72:D72"/>
    <mergeCell ref="J72:M7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2014-12-28T21:46:47Z</dcterms:created>
  <dcterms:modified xsi:type="dcterms:W3CDTF">2014-12-28T21:47:00Z</dcterms:modified>
</cp:coreProperties>
</file>