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8010"/>
  </bookViews>
  <sheets>
    <sheet name="samenvatting" sheetId="1" r:id="rId1"/>
  </sheets>
  <externalReferences>
    <externalReference r:id="rId2"/>
    <externalReference r:id="rId3"/>
  </externalReferences>
  <definedNames>
    <definedName name="LEDEN">#REF!</definedName>
    <definedName name="SP_01">[1]Deelnemers!$F$6</definedName>
    <definedName name="SP_02">[1]Deelnemers!$F$7</definedName>
  </definedNames>
  <calcPr calcId="145621"/>
</workbook>
</file>

<file path=xl/calcChain.xml><?xml version="1.0" encoding="utf-8"?>
<calcChain xmlns="http://schemas.openxmlformats.org/spreadsheetml/2006/main">
  <c r="AW307" i="1" l="1"/>
  <c r="AV307" i="1"/>
  <c r="AP307" i="1" s="1"/>
  <c r="AS307" i="1" s="1"/>
  <c r="P307" i="1"/>
  <c r="O307" i="1"/>
  <c r="L307" i="1"/>
  <c r="D307" i="1"/>
  <c r="AW305" i="1" l="1"/>
  <c r="AV305" i="1"/>
  <c r="AP305" i="1" s="1"/>
  <c r="AS305" i="1" s="1"/>
  <c r="P305" i="1"/>
  <c r="O305" i="1"/>
  <c r="L305" i="1"/>
  <c r="D305" i="1"/>
  <c r="AW303" i="1"/>
  <c r="AV303" i="1"/>
  <c r="AP303" i="1" s="1"/>
  <c r="AS303" i="1" s="1"/>
  <c r="P303" i="1"/>
  <c r="O303" i="1"/>
  <c r="L303" i="1"/>
  <c r="D303" i="1"/>
  <c r="AW301" i="1"/>
  <c r="AV301" i="1"/>
  <c r="P301" i="1"/>
  <c r="O301" i="1"/>
  <c r="L301" i="1"/>
  <c r="D301" i="1"/>
  <c r="AW299" i="1"/>
  <c r="AV299" i="1"/>
  <c r="AP299" i="1" s="1"/>
  <c r="AS299" i="1" s="1"/>
  <c r="P299" i="1"/>
  <c r="O299" i="1"/>
  <c r="L299" i="1"/>
  <c r="D299" i="1"/>
  <c r="AW297" i="1"/>
  <c r="AV297" i="1"/>
  <c r="P297" i="1"/>
  <c r="O297" i="1"/>
  <c r="L297" i="1"/>
  <c r="D297" i="1"/>
  <c r="AW295" i="1"/>
  <c r="AV295" i="1"/>
  <c r="AP295" i="1" s="1"/>
  <c r="AS295" i="1" s="1"/>
  <c r="P295" i="1"/>
  <c r="O295" i="1"/>
  <c r="L295" i="1"/>
  <c r="D295" i="1"/>
  <c r="AW293" i="1"/>
  <c r="AV293" i="1"/>
  <c r="P293" i="1"/>
  <c r="O293" i="1"/>
  <c r="L293" i="1"/>
  <c r="D293" i="1"/>
  <c r="AW291" i="1"/>
  <c r="AV291" i="1"/>
  <c r="AP291" i="1" s="1"/>
  <c r="AS291" i="1" s="1"/>
  <c r="P291" i="1"/>
  <c r="L291" i="1"/>
  <c r="D291" i="1"/>
  <c r="AW219" i="1"/>
  <c r="AV219" i="1"/>
  <c r="P219" i="1"/>
  <c r="O219" i="1"/>
  <c r="L219" i="1"/>
  <c r="D219" i="1"/>
  <c r="AW217" i="1"/>
  <c r="AV217" i="1"/>
  <c r="AP217" i="1" s="1"/>
  <c r="AS217" i="1" s="1"/>
  <c r="P217" i="1"/>
  <c r="O217" i="1"/>
  <c r="L217" i="1"/>
  <c r="D217" i="1"/>
  <c r="AW215" i="1"/>
  <c r="AV215" i="1"/>
  <c r="P215" i="1"/>
  <c r="O215" i="1"/>
  <c r="L215" i="1"/>
  <c r="D215" i="1"/>
  <c r="AW213" i="1"/>
  <c r="AV213" i="1"/>
  <c r="AP213" i="1" s="1"/>
  <c r="AS213" i="1" s="1"/>
  <c r="P213" i="1"/>
  <c r="O213" i="1"/>
  <c r="L213" i="1"/>
  <c r="D213" i="1"/>
  <c r="AW211" i="1"/>
  <c r="AV211" i="1"/>
  <c r="P211" i="1"/>
  <c r="O211" i="1"/>
  <c r="L211" i="1"/>
  <c r="D211" i="1"/>
  <c r="AW209" i="1"/>
  <c r="AV209" i="1"/>
  <c r="AP209" i="1" s="1"/>
  <c r="AS209" i="1" s="1"/>
  <c r="P209" i="1"/>
  <c r="O209" i="1"/>
  <c r="L209" i="1"/>
  <c r="D209" i="1"/>
  <c r="AW207" i="1"/>
  <c r="AV207" i="1"/>
  <c r="P207" i="1"/>
  <c r="O207" i="1"/>
  <c r="L207" i="1"/>
  <c r="D207" i="1"/>
  <c r="AW205" i="1"/>
  <c r="AV205" i="1"/>
  <c r="AP205" i="1" s="1"/>
  <c r="AS205" i="1" s="1"/>
  <c r="P205" i="1"/>
  <c r="O205" i="1"/>
  <c r="L205" i="1"/>
  <c r="D205" i="1"/>
  <c r="AW203" i="1"/>
  <c r="AV203" i="1"/>
  <c r="P203" i="1"/>
  <c r="O203" i="1"/>
  <c r="L203" i="1"/>
  <c r="D203" i="1"/>
  <c r="AW201" i="1"/>
  <c r="AV201" i="1"/>
  <c r="AP201" i="1" s="1"/>
  <c r="AS201" i="1" s="1"/>
  <c r="P201" i="1"/>
  <c r="O201" i="1"/>
  <c r="L201" i="1"/>
  <c r="D201" i="1"/>
  <c r="AW199" i="1"/>
  <c r="AV199" i="1"/>
  <c r="P199" i="1"/>
  <c r="O199" i="1"/>
  <c r="L199" i="1"/>
  <c r="D199" i="1"/>
  <c r="AW197" i="1"/>
  <c r="AV197" i="1"/>
  <c r="AP197" i="1" s="1"/>
  <c r="AS197" i="1" s="1"/>
  <c r="P197" i="1"/>
  <c r="O197" i="1"/>
  <c r="L197" i="1"/>
  <c r="D197" i="1"/>
  <c r="AW195" i="1"/>
  <c r="AV195" i="1"/>
  <c r="P195" i="1"/>
  <c r="O195" i="1"/>
  <c r="L195" i="1"/>
  <c r="D195" i="1"/>
  <c r="AW193" i="1"/>
  <c r="AV193" i="1"/>
  <c r="AP193" i="1" s="1"/>
  <c r="AS193" i="1" s="1"/>
  <c r="P193" i="1"/>
  <c r="O193" i="1"/>
  <c r="L193" i="1"/>
  <c r="D193" i="1"/>
  <c r="AW65" i="1"/>
  <c r="AV65" i="1"/>
  <c r="P65" i="1"/>
  <c r="O65" i="1"/>
  <c r="L65" i="1"/>
  <c r="D65" i="1"/>
  <c r="AW63" i="1"/>
  <c r="AV63" i="1"/>
  <c r="AP63" i="1" s="1"/>
  <c r="AS63" i="1" s="1"/>
  <c r="P63" i="1"/>
  <c r="O63" i="1"/>
  <c r="L63" i="1"/>
  <c r="D63" i="1"/>
  <c r="AW61" i="1"/>
  <c r="AV61" i="1"/>
  <c r="P61" i="1"/>
  <c r="O61" i="1"/>
  <c r="L61" i="1"/>
  <c r="D61" i="1"/>
  <c r="AW59" i="1"/>
  <c r="AV59" i="1"/>
  <c r="AP59" i="1" s="1"/>
  <c r="AS59" i="1" s="1"/>
  <c r="P59" i="1"/>
  <c r="O59" i="1"/>
  <c r="L59" i="1"/>
  <c r="D59" i="1"/>
  <c r="AW57" i="1"/>
  <c r="AV57" i="1"/>
  <c r="P57" i="1"/>
  <c r="O57" i="1"/>
  <c r="L57" i="1"/>
  <c r="D57" i="1"/>
  <c r="AW55" i="1"/>
  <c r="AV55" i="1"/>
  <c r="AP55" i="1" s="1"/>
  <c r="AS55" i="1" s="1"/>
  <c r="P55" i="1"/>
  <c r="O55" i="1"/>
  <c r="L55" i="1"/>
  <c r="D55" i="1"/>
  <c r="AW53" i="1"/>
  <c r="AV53" i="1"/>
  <c r="P53" i="1"/>
  <c r="O53" i="1"/>
  <c r="L53" i="1"/>
  <c r="D53" i="1"/>
  <c r="AW51" i="1"/>
  <c r="AV51" i="1"/>
  <c r="AP51" i="1" s="1"/>
  <c r="AS51" i="1" s="1"/>
  <c r="P51" i="1"/>
  <c r="O51" i="1"/>
  <c r="L51" i="1"/>
  <c r="D51" i="1"/>
  <c r="AW49" i="1"/>
  <c r="AV49" i="1"/>
  <c r="P49" i="1"/>
  <c r="O49" i="1"/>
  <c r="L49" i="1"/>
  <c r="D49" i="1"/>
  <c r="AW47" i="1"/>
  <c r="AV47" i="1"/>
  <c r="AP47" i="1" s="1"/>
  <c r="AS47" i="1" s="1"/>
  <c r="P47" i="1"/>
  <c r="O47" i="1"/>
  <c r="L47" i="1"/>
  <c r="D47" i="1"/>
  <c r="AW45" i="1"/>
  <c r="AV45" i="1"/>
  <c r="P45" i="1"/>
  <c r="O45" i="1"/>
  <c r="L45" i="1"/>
  <c r="D45" i="1"/>
  <c r="AW43" i="1"/>
  <c r="AV43" i="1"/>
  <c r="AP43" i="1" s="1"/>
  <c r="AS43" i="1" s="1"/>
  <c r="P43" i="1"/>
  <c r="O43" i="1"/>
  <c r="L43" i="1"/>
  <c r="D43" i="1"/>
  <c r="AW41" i="1"/>
  <c r="AV41" i="1"/>
  <c r="P41" i="1"/>
  <c r="O41" i="1"/>
  <c r="L41" i="1"/>
  <c r="D41" i="1"/>
  <c r="AW39" i="1"/>
  <c r="AV39" i="1"/>
  <c r="AP39" i="1" s="1"/>
  <c r="AS39" i="1" s="1"/>
  <c r="P39" i="1"/>
  <c r="O39" i="1"/>
  <c r="L39" i="1"/>
  <c r="D39" i="1"/>
  <c r="AW37" i="1"/>
  <c r="AV37" i="1"/>
  <c r="P37" i="1"/>
  <c r="O37" i="1"/>
  <c r="L37" i="1"/>
  <c r="D37" i="1"/>
  <c r="AW35" i="1"/>
  <c r="AV35" i="1"/>
  <c r="AP35" i="1" s="1"/>
  <c r="AS35" i="1" s="1"/>
  <c r="P35" i="1"/>
  <c r="O35" i="1"/>
  <c r="L35" i="1"/>
  <c r="D35" i="1"/>
  <c r="AW33" i="1"/>
  <c r="AV33" i="1"/>
  <c r="P33" i="1"/>
  <c r="O33" i="1"/>
  <c r="L33" i="1"/>
  <c r="D33" i="1"/>
  <c r="AW31" i="1"/>
  <c r="AV31" i="1"/>
  <c r="AP31" i="1" s="1"/>
  <c r="AS31" i="1" s="1"/>
  <c r="P31" i="1"/>
  <c r="O31" i="1"/>
  <c r="L31" i="1"/>
  <c r="D31" i="1"/>
  <c r="AW29" i="1"/>
  <c r="AV29" i="1"/>
  <c r="P29" i="1"/>
  <c r="O29" i="1"/>
  <c r="L29" i="1"/>
  <c r="D29" i="1"/>
  <c r="AW27" i="1"/>
  <c r="AV27" i="1"/>
  <c r="AP27" i="1" s="1"/>
  <c r="AS27" i="1" s="1"/>
  <c r="P27" i="1"/>
  <c r="O27" i="1"/>
  <c r="L27" i="1"/>
  <c r="D27" i="1"/>
  <c r="AW25" i="1"/>
  <c r="AV25" i="1"/>
  <c r="P25" i="1"/>
  <c r="O25" i="1"/>
  <c r="L25" i="1"/>
  <c r="D25" i="1"/>
  <c r="AW23" i="1"/>
  <c r="AV23" i="1"/>
  <c r="AP23" i="1" s="1"/>
  <c r="AS23" i="1" s="1"/>
  <c r="P23" i="1"/>
  <c r="O23" i="1"/>
  <c r="L23" i="1"/>
  <c r="D23" i="1"/>
  <c r="AW21" i="1"/>
  <c r="AV21" i="1"/>
  <c r="P21" i="1"/>
  <c r="O21" i="1"/>
  <c r="L21" i="1"/>
  <c r="D21" i="1"/>
  <c r="AW19" i="1"/>
  <c r="AV19" i="1"/>
  <c r="AP19" i="1" s="1"/>
  <c r="AS19" i="1" s="1"/>
  <c r="P19" i="1"/>
  <c r="O19" i="1"/>
  <c r="L19" i="1"/>
  <c r="D19" i="1"/>
  <c r="AW17" i="1"/>
  <c r="AV17" i="1"/>
  <c r="P17" i="1"/>
  <c r="O17" i="1"/>
  <c r="L17" i="1"/>
  <c r="D17" i="1"/>
  <c r="AW15" i="1"/>
  <c r="AV15" i="1"/>
  <c r="AP15" i="1" s="1"/>
  <c r="AS15" i="1" s="1"/>
  <c r="P15" i="1"/>
  <c r="O15" i="1"/>
  <c r="L15" i="1"/>
  <c r="D15" i="1"/>
  <c r="AW13" i="1"/>
  <c r="AV13" i="1"/>
  <c r="P13" i="1"/>
  <c r="O13" i="1"/>
  <c r="L13" i="1"/>
  <c r="D13" i="1"/>
  <c r="AW11" i="1"/>
  <c r="AV11" i="1"/>
  <c r="AP11" i="1" s="1"/>
  <c r="AS11" i="1" s="1"/>
  <c r="P11" i="1"/>
  <c r="O11" i="1"/>
  <c r="L11" i="1"/>
  <c r="D11" i="1"/>
  <c r="AP293" i="1" l="1"/>
  <c r="AS293" i="1" s="1"/>
  <c r="AP297" i="1"/>
  <c r="AS297" i="1" s="1"/>
  <c r="AP301" i="1"/>
  <c r="AS301" i="1" s="1"/>
  <c r="AP13" i="1"/>
  <c r="AS13" i="1" s="1"/>
  <c r="AP17" i="1"/>
  <c r="AS17" i="1" s="1"/>
  <c r="AP21" i="1"/>
  <c r="AS21" i="1" s="1"/>
  <c r="AP25" i="1"/>
  <c r="AS25" i="1" s="1"/>
  <c r="AP29" i="1"/>
  <c r="AS29" i="1" s="1"/>
  <c r="AP33" i="1"/>
  <c r="AS33" i="1" s="1"/>
  <c r="AP37" i="1"/>
  <c r="AS37" i="1" s="1"/>
  <c r="AP41" i="1"/>
  <c r="AS41" i="1" s="1"/>
  <c r="AP45" i="1"/>
  <c r="AS45" i="1" s="1"/>
  <c r="AP49" i="1"/>
  <c r="AS49" i="1" s="1"/>
  <c r="AP53" i="1"/>
  <c r="AS53" i="1" s="1"/>
  <c r="AP57" i="1"/>
  <c r="AS57" i="1" s="1"/>
  <c r="AP61" i="1"/>
  <c r="AS61" i="1" s="1"/>
  <c r="AP65" i="1"/>
  <c r="AS65" i="1" s="1"/>
  <c r="AP195" i="1"/>
  <c r="AS195" i="1" s="1"/>
  <c r="AP199" i="1"/>
  <c r="AS199" i="1" s="1"/>
  <c r="AP203" i="1"/>
  <c r="AS203" i="1" s="1"/>
  <c r="AP207" i="1"/>
  <c r="AS207" i="1" s="1"/>
  <c r="AP211" i="1"/>
  <c r="AS211" i="1" s="1"/>
  <c r="AP215" i="1"/>
  <c r="AS215" i="1" s="1"/>
  <c r="AP219" i="1"/>
  <c r="AS219" i="1" s="1"/>
</calcChain>
</file>

<file path=xl/sharedStrings.xml><?xml version="1.0" encoding="utf-8"?>
<sst xmlns="http://schemas.openxmlformats.org/spreadsheetml/2006/main" count="35" uniqueCount="29">
  <si>
    <t>KONINKLIJKE BELGISCHE BILJARTBOND</t>
  </si>
  <si>
    <t>GEWEST BEIDE VLAANDEREN</t>
  </si>
  <si>
    <t>SPORTJAAR : 2015-2016</t>
  </si>
  <si>
    <t>KADERTORNOOI " K.BC GILDE HOGER OP "</t>
  </si>
  <si>
    <t>Speelwijze : kader 38/2 KB / individueel</t>
  </si>
  <si>
    <t>A. SPEELDEN 2 WEDSTRIJDEN</t>
  </si>
  <si>
    <t>B SPEELDEN 2 WEDSTRIJDEN</t>
  </si>
  <si>
    <t>B SPEELDEN 4 WEDSTRIJDEN</t>
  </si>
  <si>
    <t>C SPEELDEN 6 WEDSTRIJDEN</t>
  </si>
  <si>
    <t>5°</t>
  </si>
  <si>
    <t>A-reeks</t>
  </si>
  <si>
    <t>B-reeks</t>
  </si>
  <si>
    <t>C-reeks</t>
  </si>
  <si>
    <t>1°</t>
  </si>
  <si>
    <t>CAPPELLE Herwig (KBC GHOK)</t>
  </si>
  <si>
    <t>DECOCK Stephan (KBC GHOK)</t>
  </si>
  <si>
    <t>DE MOOR Willy (KBC GHOK)</t>
  </si>
  <si>
    <t>2°</t>
  </si>
  <si>
    <t>BIEVELEZ Nicolas (LTB Erquelinnes)</t>
  </si>
  <si>
    <t>VERBRUGGHE Johan (KBC GHOK)</t>
  </si>
  <si>
    <t>CLAUS Gino (KBC GHOK)</t>
  </si>
  <si>
    <t>3°</t>
  </si>
  <si>
    <t>BEKAERT Bernhard (Kon. Kortrijkse BC)</t>
  </si>
  <si>
    <r>
      <t xml:space="preserve">WILLEMS Raymond </t>
    </r>
    <r>
      <rPr>
        <b/>
        <sz val="7"/>
        <rFont val="Arial"/>
        <family val="2"/>
      </rPr>
      <t>(BC Biljartvrienden)</t>
    </r>
  </si>
  <si>
    <t>E SPEELDEN 5 WEDSTRIJDEN</t>
  </si>
  <si>
    <t>F SPEELDEN 6 WEDSTRIJDEN</t>
  </si>
  <si>
    <t>G SPEELDEN 7 WEDSTRIJDEN</t>
  </si>
  <si>
    <t>H SPEELDEN 8 WEDSTRIJDEN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</si>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</sst>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1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name val="Arial Black"/>
      <family val="2"/>
    </font>
    <font>
      <sz val="8"/>
      <name val="Arial"/>
      <family val="2"/>
    </font>
    <font>
      <b/>
      <i/>
      <sz val="16"/>
      <color indexed="10"/>
      <name val="Arial Black"/>
      <family val="2"/>
    </font>
    <font>
      <sz val="14"/>
      <name val="Arial Black"/>
      <family val="2"/>
    </font>
    <font>
      <b/>
      <sz val="11"/>
      <color indexed="56"/>
      <name val="Arial"/>
      <family val="2"/>
    </font>
    <font>
      <b/>
      <sz val="8"/>
      <name val="Arial"/>
      <family val="2"/>
    </font>
    <font>
      <b/>
      <sz val="11"/>
      <color indexed="62"/>
      <name val="Arial"/>
      <family val="2"/>
    </font>
    <font>
      <sz val="11"/>
      <color indexed="10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color indexed="17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6"/>
      <color rgb="FFFF0000"/>
      <name val="Arial"/>
      <family val="2"/>
    </font>
    <font>
      <b/>
      <sz val="7"/>
      <color rgb="FFFF0000"/>
      <name val="Arial"/>
      <family val="2"/>
    </font>
    <font>
      <sz val="7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1" fillId="0" borderId="0"/>
    <xf numFmtId="0" fontId="2" fillId="0" borderId="0"/>
  </cellStyleXfs>
  <cellXfs count="66">
    <xf numFmtId="0" fontId="0" fillId="0" borderId="0" xfId="0"/>
    <xf numFmtId="0" fontId="4" fillId="0" borderId="3" xfId="0" applyFont="1" applyBorder="1"/>
    <xf numFmtId="0" fontId="0" fillId="0" borderId="4" xfId="0" applyBorder="1"/>
    <xf numFmtId="0" fontId="0" fillId="0" borderId="0" xfId="0" applyBorder="1"/>
    <xf numFmtId="0" fontId="4" fillId="0" borderId="0" xfId="0" applyFont="1" applyBorder="1"/>
    <xf numFmtId="0" fontId="4" fillId="0" borderId="5" xfId="0" applyFont="1" applyBorder="1"/>
    <xf numFmtId="0" fontId="0" fillId="0" borderId="6" xfId="0" applyBorder="1"/>
    <xf numFmtId="0" fontId="0" fillId="0" borderId="7" xfId="0" applyBorder="1"/>
    <xf numFmtId="0" fontId="4" fillId="0" borderId="7" xfId="0" applyFont="1" applyBorder="1"/>
    <xf numFmtId="0" fontId="8" fillId="0" borderId="7" xfId="0" applyFont="1" applyBorder="1"/>
    <xf numFmtId="0" fontId="4" fillId="0" borderId="8" xfId="0" applyFont="1" applyBorder="1"/>
    <xf numFmtId="0" fontId="9" fillId="0" borderId="7" xfId="0" applyFont="1" applyBorder="1"/>
    <xf numFmtId="0" fontId="10" fillId="0" borderId="7" xfId="0" applyFont="1" applyBorder="1"/>
    <xf numFmtId="0" fontId="4" fillId="0" borderId="0" xfId="0" applyFont="1"/>
    <xf numFmtId="0" fontId="4" fillId="0" borderId="0" xfId="0" applyFont="1" applyAlignment="1">
      <alignment horizontal="center"/>
    </xf>
    <xf numFmtId="0" fontId="12" fillId="0" borderId="0" xfId="0" applyFont="1"/>
    <xf numFmtId="2" fontId="0" fillId="0" borderId="0" xfId="0" applyNumberFormat="1"/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0" fillId="0" borderId="0" xfId="0" applyFill="1"/>
    <xf numFmtId="0" fontId="2" fillId="0" borderId="0" xfId="0" applyFont="1"/>
    <xf numFmtId="0" fontId="15" fillId="0" borderId="0" xfId="0" applyFont="1"/>
    <xf numFmtId="0" fontId="8" fillId="0" borderId="0" xfId="0" applyFont="1"/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5" fillId="0" borderId="7" xfId="0" applyFont="1" applyBorder="1" applyAlignment="1">
      <alignment horizontal="left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2" fontId="13" fillId="0" borderId="9" xfId="0" applyNumberFormat="1" applyFont="1" applyBorder="1" applyAlignment="1">
      <alignment horizontal="center"/>
    </xf>
    <xf numFmtId="2" fontId="13" fillId="0" borderId="10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6" fillId="0" borderId="9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6" fillId="0" borderId="0" xfId="0" applyFont="1"/>
    <xf numFmtId="0" fontId="17" fillId="0" borderId="9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8" fillId="0" borderId="9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/>
    <xf numFmtId="2" fontId="19" fillId="0" borderId="9" xfId="0" applyNumberFormat="1" applyFont="1" applyBorder="1" applyAlignment="1">
      <alignment horizontal="center"/>
    </xf>
    <xf numFmtId="2" fontId="19" fillId="0" borderId="10" xfId="0" applyNumberFormat="1" applyFont="1" applyBorder="1" applyAlignment="1">
      <alignment horizontal="center"/>
    </xf>
    <xf numFmtId="0" fontId="20" fillId="0" borderId="0" xfId="0" applyFont="1"/>
    <xf numFmtId="0" fontId="17" fillId="0" borderId="0" xfId="0" applyFont="1" applyBorder="1"/>
  </cellXfs>
  <cellStyles count="4">
    <cellStyle name="Procent 2" xfId="1"/>
    <cellStyle name="Standaard" xfId="0" builtinId="0"/>
    <cellStyle name="Standaard 2" xfId="2"/>
    <cellStyle name="Standaard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udy/Mijn%20documenten/KBBB%202005%20-%202006/10%20CRITERIA%20KLEIN%20BILJART/11%20KB%20VR/GENT%20RDF%208ste%20VR%20KB%20%20%20%20%20%20%20%20%20%20%20%20%20%20%202005-20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bert/Documents/Downloads/vl%20uitslag%20KBC%20GHOK%20kadertornooi%20kb%202015-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0" refreshError="1"/>
      <sheetData sheetId="1" refreshError="1">
        <row r="6">
          <cell r="F6" t="str">
            <v>BUNDERVOET Danny</v>
          </cell>
        </row>
        <row r="7">
          <cell r="F7" t="str">
            <v>VAN BROECKHOVEN Mieke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dstrijden"/>
      <sheetName val="samenvatting"/>
      <sheetName val="BLAD"/>
      <sheetName val="DATABANK"/>
      <sheetName val="dataweb"/>
      <sheetName val="leden"/>
    </sheetNames>
    <sheetDataSet>
      <sheetData sheetId="0"/>
      <sheetData sheetId="1"/>
      <sheetData sheetId="2"/>
      <sheetData sheetId="3"/>
      <sheetData sheetId="4"/>
      <sheetData sheetId="5">
        <row r="1">
          <cell r="D1" t="str">
            <v>NS</v>
          </cell>
          <cell r="E1" t="str">
            <v>kader</v>
          </cell>
        </row>
        <row r="3">
          <cell r="A3">
            <v>4192</v>
          </cell>
          <cell r="B3" t="str">
            <v>BEAUJEAN Karel</v>
          </cell>
          <cell r="C3" t="str">
            <v>CM</v>
          </cell>
          <cell r="F3" t="b">
            <v>0</v>
          </cell>
        </row>
        <row r="4">
          <cell r="A4">
            <v>9059</v>
          </cell>
          <cell r="B4" t="str">
            <v>BERTEN Franky</v>
          </cell>
          <cell r="C4" t="str">
            <v>CM</v>
          </cell>
          <cell r="F4" t="b">
            <v>0</v>
          </cell>
        </row>
        <row r="5">
          <cell r="A5">
            <v>1376</v>
          </cell>
          <cell r="B5" t="str">
            <v>CEULEMANS Lodewijck</v>
          </cell>
          <cell r="C5" t="str">
            <v>CM</v>
          </cell>
          <cell r="F5" t="b">
            <v>0</v>
          </cell>
        </row>
        <row r="6">
          <cell r="A6">
            <v>5500</v>
          </cell>
          <cell r="B6" t="str">
            <v>ROELANTS Karel</v>
          </cell>
          <cell r="C6" t="str">
            <v>CM</v>
          </cell>
          <cell r="F6" t="b">
            <v>0</v>
          </cell>
        </row>
        <row r="7">
          <cell r="A7">
            <v>4143</v>
          </cell>
          <cell r="B7" t="str">
            <v>VAN CRAEN Albert</v>
          </cell>
          <cell r="C7" t="str">
            <v>CM</v>
          </cell>
          <cell r="F7" t="b">
            <v>0</v>
          </cell>
        </row>
        <row r="8">
          <cell r="A8">
            <v>6189</v>
          </cell>
          <cell r="B8" t="str">
            <v>VANDENABEELE Marc</v>
          </cell>
          <cell r="C8" t="str">
            <v>CM</v>
          </cell>
          <cell r="F8" t="b">
            <v>0</v>
          </cell>
        </row>
        <row r="9">
          <cell r="A9">
            <v>7796</v>
          </cell>
          <cell r="B9" t="str">
            <v>DE LAET Cassy</v>
          </cell>
          <cell r="C9" t="str">
            <v>CM</v>
          </cell>
          <cell r="F9" t="b">
            <v>0</v>
          </cell>
        </row>
        <row r="10">
          <cell r="A10">
            <v>7822</v>
          </cell>
          <cell r="B10" t="str">
            <v>SCHOUTETENS Marc</v>
          </cell>
          <cell r="C10" t="str">
            <v>CM</v>
          </cell>
          <cell r="F10" t="b">
            <v>0</v>
          </cell>
        </row>
        <row r="11">
          <cell r="A11">
            <v>9512</v>
          </cell>
          <cell r="B11" t="str">
            <v>DE SCHILDER Leon</v>
          </cell>
          <cell r="C11" t="str">
            <v>CM</v>
          </cell>
          <cell r="D11" t="str">
            <v>NS</v>
          </cell>
          <cell r="F11" t="b">
            <v>0</v>
          </cell>
        </row>
        <row r="12">
          <cell r="A12">
            <v>9513</v>
          </cell>
          <cell r="B12" t="str">
            <v>CARPAIJ Henri</v>
          </cell>
          <cell r="C12" t="str">
            <v>CM</v>
          </cell>
          <cell r="D12" t="str">
            <v>NS</v>
          </cell>
          <cell r="F12" t="b">
            <v>0</v>
          </cell>
        </row>
        <row r="13">
          <cell r="A13">
            <v>4682</v>
          </cell>
          <cell r="B13" t="str">
            <v>SCHOUTETENS Pieter</v>
          </cell>
          <cell r="C13" t="str">
            <v>CM</v>
          </cell>
        </row>
        <row r="15">
          <cell r="A15">
            <v>7200</v>
          </cell>
          <cell r="B15" t="str">
            <v>VERSCHELDEN Marc</v>
          </cell>
          <cell r="C15" t="str">
            <v>AMICAL</v>
          </cell>
          <cell r="E15">
            <v>160</v>
          </cell>
          <cell r="F15" t="str">
            <v>2°</v>
          </cell>
        </row>
        <row r="16">
          <cell r="A16">
            <v>9014</v>
          </cell>
          <cell r="B16" t="str">
            <v>HEYLEN Ludo</v>
          </cell>
          <cell r="C16" t="str">
            <v>Herentals</v>
          </cell>
          <cell r="E16">
            <v>120</v>
          </cell>
          <cell r="F16" t="str">
            <v>3°</v>
          </cell>
        </row>
        <row r="17">
          <cell r="A17">
            <v>2127</v>
          </cell>
          <cell r="B17" t="str">
            <v>VAN HAUT Georges</v>
          </cell>
          <cell r="C17" t="str">
            <v>Couronne</v>
          </cell>
          <cell r="E17">
            <v>160</v>
          </cell>
          <cell r="F17" t="str">
            <v>2°</v>
          </cell>
        </row>
        <row r="18">
          <cell r="A18">
            <v>2140</v>
          </cell>
          <cell r="B18" t="str">
            <v>GHYSSELS Patrick</v>
          </cell>
          <cell r="C18" t="str">
            <v>URSM</v>
          </cell>
          <cell r="E18">
            <v>90</v>
          </cell>
          <cell r="F18" t="str">
            <v>4°</v>
          </cell>
        </row>
        <row r="19">
          <cell r="A19">
            <v>2887</v>
          </cell>
          <cell r="B19" t="str">
            <v>LAFORT Michel</v>
          </cell>
          <cell r="C19" t="str">
            <v>Basècles</v>
          </cell>
          <cell r="E19">
            <v>90</v>
          </cell>
          <cell r="F19" t="str">
            <v>4°</v>
          </cell>
        </row>
        <row r="20">
          <cell r="A20">
            <v>7419</v>
          </cell>
          <cell r="B20" t="str">
            <v>MUSEUR Jean-Michel</v>
          </cell>
          <cell r="C20" t="str">
            <v>Basècles</v>
          </cell>
          <cell r="E20">
            <v>60</v>
          </cell>
          <cell r="F20" t="str">
            <v>5°</v>
          </cell>
        </row>
        <row r="21">
          <cell r="A21">
            <v>9538</v>
          </cell>
          <cell r="B21" t="str">
            <v>OP DE BEECK Dirk</v>
          </cell>
          <cell r="C21" t="str">
            <v>DGQ</v>
          </cell>
          <cell r="E21">
            <v>60</v>
          </cell>
          <cell r="F21" t="str">
            <v>5°</v>
          </cell>
        </row>
        <row r="22">
          <cell r="A22">
            <v>9994</v>
          </cell>
          <cell r="B22" t="str">
            <v>NORMAND Guy</v>
          </cell>
          <cell r="C22" t="str">
            <v>Basècles</v>
          </cell>
          <cell r="E22">
            <v>120</v>
          </cell>
          <cell r="F22" t="str">
            <v>3°</v>
          </cell>
        </row>
        <row r="23">
          <cell r="A23">
            <v>5112</v>
          </cell>
          <cell r="B23" t="str">
            <v>MULPAS Vincent</v>
          </cell>
          <cell r="C23" t="str">
            <v>Couronne</v>
          </cell>
          <cell r="E23">
            <v>160</v>
          </cell>
          <cell r="F23" t="str">
            <v>2°</v>
          </cell>
        </row>
        <row r="24">
          <cell r="A24">
            <v>9218</v>
          </cell>
          <cell r="B24" t="str">
            <v>TACQ Jacques</v>
          </cell>
          <cell r="C24" t="str">
            <v>Strombeek</v>
          </cell>
          <cell r="E24">
            <v>90</v>
          </cell>
          <cell r="F24" t="str">
            <v>4°</v>
          </cell>
        </row>
        <row r="25">
          <cell r="A25">
            <v>3604</v>
          </cell>
          <cell r="B25" t="str">
            <v>BIEVELEZ Nicolas</v>
          </cell>
          <cell r="C25" t="str">
            <v>LTB</v>
          </cell>
          <cell r="E25">
            <v>220</v>
          </cell>
          <cell r="F25" t="str">
            <v>1°</v>
          </cell>
        </row>
        <row r="27">
          <cell r="A27">
            <v>4119</v>
          </cell>
          <cell r="B27" t="str">
            <v>GEERLANDT José</v>
          </cell>
          <cell r="C27" t="str">
            <v>OS</v>
          </cell>
          <cell r="F27" t="b">
            <v>0</v>
          </cell>
        </row>
        <row r="28">
          <cell r="A28">
            <v>4122</v>
          </cell>
          <cell r="B28" t="str">
            <v>HAEGHEBAERT Eric</v>
          </cell>
          <cell r="C28" t="str">
            <v>OS</v>
          </cell>
          <cell r="E28">
            <v>120</v>
          </cell>
          <cell r="F28" t="str">
            <v>3°</v>
          </cell>
        </row>
        <row r="29">
          <cell r="A29">
            <v>4133</v>
          </cell>
          <cell r="B29" t="str">
            <v>WERBROUCK Luc</v>
          </cell>
          <cell r="C29" t="str">
            <v>OS</v>
          </cell>
          <cell r="E29">
            <v>90</v>
          </cell>
          <cell r="F29" t="str">
            <v>4°</v>
          </cell>
        </row>
        <row r="30">
          <cell r="A30">
            <v>7010</v>
          </cell>
          <cell r="B30" t="str">
            <v>VERMEULEN Johan</v>
          </cell>
          <cell r="C30" t="str">
            <v>OS</v>
          </cell>
          <cell r="E30">
            <v>90</v>
          </cell>
          <cell r="F30" t="str">
            <v>4°</v>
          </cell>
        </row>
        <row r="31">
          <cell r="A31">
            <v>7287</v>
          </cell>
          <cell r="B31" t="str">
            <v>SOENENS Joël</v>
          </cell>
          <cell r="C31" t="str">
            <v>OS</v>
          </cell>
          <cell r="E31">
            <v>60</v>
          </cell>
          <cell r="F31" t="str">
            <v>5°</v>
          </cell>
        </row>
        <row r="32">
          <cell r="A32">
            <v>8046</v>
          </cell>
          <cell r="B32" t="str">
            <v>LAMMENS Wilfried</v>
          </cell>
          <cell r="C32" t="str">
            <v>OS</v>
          </cell>
          <cell r="E32">
            <v>120</v>
          </cell>
          <cell r="F32" t="str">
            <v>3°</v>
          </cell>
        </row>
        <row r="33">
          <cell r="A33">
            <v>8668</v>
          </cell>
          <cell r="B33" t="str">
            <v>VANDEKEERE Bert</v>
          </cell>
          <cell r="C33" t="str">
            <v>OS</v>
          </cell>
          <cell r="E33">
            <v>160</v>
          </cell>
          <cell r="F33" t="str">
            <v>2°</v>
          </cell>
        </row>
        <row r="34">
          <cell r="A34">
            <v>8883</v>
          </cell>
          <cell r="B34" t="str">
            <v>VANPRAET Bart</v>
          </cell>
          <cell r="C34" t="str">
            <v>OS</v>
          </cell>
          <cell r="E34">
            <v>90</v>
          </cell>
          <cell r="F34" t="str">
            <v>4°</v>
          </cell>
        </row>
        <row r="35">
          <cell r="A35">
            <v>6074</v>
          </cell>
          <cell r="B35" t="str">
            <v>MAES Hendrik</v>
          </cell>
          <cell r="C35" t="str">
            <v>OS</v>
          </cell>
          <cell r="F35" t="b">
            <v>0</v>
          </cell>
        </row>
        <row r="36">
          <cell r="A36">
            <v>1102</v>
          </cell>
          <cell r="B36" t="str">
            <v>CALLIAUW Ludo</v>
          </cell>
          <cell r="C36" t="str">
            <v>OS</v>
          </cell>
          <cell r="F36" t="b">
            <v>0</v>
          </cell>
        </row>
        <row r="38">
          <cell r="A38">
            <v>7465</v>
          </cell>
          <cell r="B38" t="str">
            <v>COUSSEMENT Wim</v>
          </cell>
          <cell r="C38" t="str">
            <v>DK</v>
          </cell>
          <cell r="F38" t="b">
            <v>0</v>
          </cell>
        </row>
        <row r="39">
          <cell r="A39">
            <v>9413</v>
          </cell>
          <cell r="B39" t="str">
            <v>DANNEELS Laurent</v>
          </cell>
          <cell r="C39" t="str">
            <v>DK</v>
          </cell>
          <cell r="F39" t="b">
            <v>0</v>
          </cell>
        </row>
        <row r="40">
          <cell r="A40">
            <v>5682</v>
          </cell>
          <cell r="B40" t="str">
            <v>DELANGHE Lievin</v>
          </cell>
          <cell r="C40" t="str">
            <v>DK</v>
          </cell>
          <cell r="F40" t="b">
            <v>0</v>
          </cell>
        </row>
        <row r="41">
          <cell r="A41">
            <v>4188</v>
          </cell>
          <cell r="B41" t="str">
            <v>RONDELEZ Noel</v>
          </cell>
          <cell r="C41" t="str">
            <v>DK</v>
          </cell>
          <cell r="F41" t="b">
            <v>0</v>
          </cell>
        </row>
        <row r="43">
          <cell r="A43">
            <v>4162</v>
          </cell>
          <cell r="B43" t="str">
            <v>CAPPELLE Eddy</v>
          </cell>
          <cell r="C43" t="str">
            <v>K.ZE</v>
          </cell>
          <cell r="F43" t="b">
            <v>0</v>
          </cell>
        </row>
        <row r="44">
          <cell r="A44">
            <v>4167</v>
          </cell>
          <cell r="B44" t="str">
            <v>DECLERCK Gilbert</v>
          </cell>
          <cell r="C44" t="str">
            <v>K.ZE</v>
          </cell>
          <cell r="E44">
            <v>160</v>
          </cell>
          <cell r="F44" t="str">
            <v>2°</v>
          </cell>
        </row>
        <row r="45">
          <cell r="A45">
            <v>4171</v>
          </cell>
          <cell r="B45" t="str">
            <v>FORREST Emiel</v>
          </cell>
          <cell r="C45" t="str">
            <v>K.ZE</v>
          </cell>
          <cell r="E45">
            <v>60</v>
          </cell>
          <cell r="F45" t="str">
            <v>5°</v>
          </cell>
        </row>
        <row r="46">
          <cell r="A46">
            <v>4232</v>
          </cell>
          <cell r="B46" t="str">
            <v>BUYSSE Edgard</v>
          </cell>
          <cell r="C46" t="str">
            <v>K.ZE</v>
          </cell>
          <cell r="F46" t="b">
            <v>0</v>
          </cell>
        </row>
        <row r="47">
          <cell r="A47">
            <v>9254</v>
          </cell>
          <cell r="B47" t="str">
            <v>DE PRINCE Luc</v>
          </cell>
          <cell r="C47" t="str">
            <v>K.ZE</v>
          </cell>
          <cell r="F47" t="b">
            <v>0</v>
          </cell>
        </row>
        <row r="48">
          <cell r="F48" t="b">
            <v>0</v>
          </cell>
        </row>
        <row r="49">
          <cell r="A49">
            <v>7678</v>
          </cell>
          <cell r="B49" t="str">
            <v>DE VREEZE Patrick</v>
          </cell>
          <cell r="C49" t="str">
            <v>K.KN</v>
          </cell>
          <cell r="F49" t="b">
            <v>0</v>
          </cell>
        </row>
        <row r="50">
          <cell r="A50">
            <v>5178</v>
          </cell>
          <cell r="B50" t="str">
            <v>FRANKEN Luc</v>
          </cell>
          <cell r="C50" t="str">
            <v>K.KN</v>
          </cell>
          <cell r="E50">
            <v>60</v>
          </cell>
          <cell r="F50" t="str">
            <v>5°</v>
          </cell>
        </row>
        <row r="51">
          <cell r="A51">
            <v>7284</v>
          </cell>
          <cell r="B51" t="str">
            <v>LANDUYT Sacha</v>
          </cell>
          <cell r="C51" t="str">
            <v>K.KN</v>
          </cell>
          <cell r="F51" t="b">
            <v>0</v>
          </cell>
        </row>
        <row r="52">
          <cell r="A52">
            <v>4522</v>
          </cell>
          <cell r="B52" t="str">
            <v>METTEPENNINGEN Julien</v>
          </cell>
          <cell r="C52" t="str">
            <v>K.KN</v>
          </cell>
          <cell r="F52" t="b">
            <v>0</v>
          </cell>
        </row>
        <row r="53">
          <cell r="A53">
            <v>4114</v>
          </cell>
          <cell r="B53" t="str">
            <v>VAN KREIJ Jo</v>
          </cell>
          <cell r="C53" t="str">
            <v>K.KN</v>
          </cell>
          <cell r="F53" t="b">
            <v>0</v>
          </cell>
        </row>
        <row r="54">
          <cell r="F54" t="b">
            <v>0</v>
          </cell>
        </row>
        <row r="55">
          <cell r="A55">
            <v>2944</v>
          </cell>
          <cell r="B55" t="str">
            <v>t SEYEN Roland</v>
          </cell>
          <cell r="C55" t="str">
            <v>K.BR</v>
          </cell>
          <cell r="E55">
            <v>160</v>
          </cell>
          <cell r="F55" t="str">
            <v>2°</v>
          </cell>
        </row>
        <row r="56">
          <cell r="A56">
            <v>4147</v>
          </cell>
          <cell r="B56" t="str">
            <v>D'HONT Steven</v>
          </cell>
          <cell r="C56" t="str">
            <v>K.BR</v>
          </cell>
          <cell r="E56">
            <v>160</v>
          </cell>
          <cell r="F56" t="str">
            <v>2°</v>
          </cell>
        </row>
        <row r="57">
          <cell r="A57">
            <v>4148</v>
          </cell>
          <cell r="B57" t="str">
            <v>DE CUYPER René</v>
          </cell>
          <cell r="C57" t="str">
            <v>K.BR</v>
          </cell>
          <cell r="E57">
            <v>60</v>
          </cell>
          <cell r="F57" t="str">
            <v>5°</v>
          </cell>
        </row>
        <row r="58">
          <cell r="A58">
            <v>4150</v>
          </cell>
          <cell r="B58" t="str">
            <v>DEVROE Eddy</v>
          </cell>
          <cell r="C58" t="str">
            <v>K.BR</v>
          </cell>
          <cell r="F58" t="b">
            <v>0</v>
          </cell>
        </row>
        <row r="59">
          <cell r="A59">
            <v>4156</v>
          </cell>
          <cell r="B59" t="str">
            <v>SEYS Norbert</v>
          </cell>
          <cell r="C59" t="str">
            <v>K.BR</v>
          </cell>
          <cell r="E59">
            <v>60</v>
          </cell>
          <cell r="F59" t="str">
            <v>5°</v>
          </cell>
        </row>
        <row r="60">
          <cell r="A60">
            <v>4214</v>
          </cell>
          <cell r="B60" t="str">
            <v>DE BAERE Karel</v>
          </cell>
          <cell r="C60" t="str">
            <v>K.BR</v>
          </cell>
          <cell r="F60" t="b">
            <v>0</v>
          </cell>
        </row>
        <row r="61">
          <cell r="A61">
            <v>4217</v>
          </cell>
          <cell r="B61" t="str">
            <v>DE GRAEVE David</v>
          </cell>
          <cell r="C61" t="str">
            <v>K.BR</v>
          </cell>
          <cell r="F61" t="b">
            <v>0</v>
          </cell>
        </row>
        <row r="62">
          <cell r="A62">
            <v>4222</v>
          </cell>
          <cell r="B62" t="str">
            <v>DE QUEKER Guido</v>
          </cell>
          <cell r="C62" t="str">
            <v>K.BR</v>
          </cell>
          <cell r="F62" t="b">
            <v>0</v>
          </cell>
        </row>
        <row r="63">
          <cell r="A63">
            <v>4223</v>
          </cell>
          <cell r="B63" t="str">
            <v>DRUWEL Francois</v>
          </cell>
          <cell r="C63" t="str">
            <v>K.BR</v>
          </cell>
          <cell r="E63">
            <v>60</v>
          </cell>
          <cell r="F63" t="str">
            <v>5°</v>
          </cell>
        </row>
        <row r="64">
          <cell r="A64">
            <v>4224</v>
          </cell>
          <cell r="B64" t="str">
            <v>GUIDE Jean-Pierre</v>
          </cell>
          <cell r="C64" t="str">
            <v>K.BR</v>
          </cell>
          <cell r="E64">
            <v>60</v>
          </cell>
          <cell r="F64" t="str">
            <v>5°</v>
          </cell>
        </row>
        <row r="65">
          <cell r="A65">
            <v>4241</v>
          </cell>
          <cell r="B65" t="str">
            <v>VANHECKE Rik</v>
          </cell>
          <cell r="C65" t="str">
            <v>K.BR</v>
          </cell>
          <cell r="F65" t="b">
            <v>0</v>
          </cell>
        </row>
        <row r="66">
          <cell r="A66">
            <v>4242</v>
          </cell>
          <cell r="B66" t="str">
            <v>VERCRUYSSE Johan</v>
          </cell>
          <cell r="C66" t="str">
            <v>K.BR</v>
          </cell>
          <cell r="E66">
            <v>60</v>
          </cell>
          <cell r="F66" t="str">
            <v>5°</v>
          </cell>
        </row>
        <row r="67">
          <cell r="A67">
            <v>4557</v>
          </cell>
          <cell r="B67" t="str">
            <v>SERWEYTENS Lieven</v>
          </cell>
          <cell r="C67" t="str">
            <v>K.BR</v>
          </cell>
          <cell r="F67" t="b">
            <v>0</v>
          </cell>
        </row>
        <row r="68">
          <cell r="A68">
            <v>4779</v>
          </cell>
          <cell r="B68" t="str">
            <v>LEYS Bart</v>
          </cell>
          <cell r="C68" t="str">
            <v>K.BR</v>
          </cell>
          <cell r="F68" t="b">
            <v>0</v>
          </cell>
        </row>
        <row r="69">
          <cell r="A69">
            <v>5186</v>
          </cell>
          <cell r="B69" t="str">
            <v>DEFRUYT Dirk</v>
          </cell>
          <cell r="C69" t="str">
            <v>K.BR</v>
          </cell>
          <cell r="E69">
            <v>160</v>
          </cell>
          <cell r="F69" t="str">
            <v>2°</v>
          </cell>
        </row>
        <row r="70">
          <cell r="A70">
            <v>5190</v>
          </cell>
          <cell r="B70" t="str">
            <v>SAVER André</v>
          </cell>
          <cell r="C70" t="str">
            <v>K.BR</v>
          </cell>
          <cell r="E70">
            <v>120</v>
          </cell>
          <cell r="F70" t="str">
            <v>3°</v>
          </cell>
        </row>
        <row r="71">
          <cell r="A71">
            <v>5408</v>
          </cell>
          <cell r="B71" t="str">
            <v>VANRAPENBUSCH Franky</v>
          </cell>
          <cell r="C71" t="str">
            <v>K.BR</v>
          </cell>
          <cell r="E71">
            <v>60</v>
          </cell>
          <cell r="F71" t="str">
            <v>5°</v>
          </cell>
        </row>
        <row r="72">
          <cell r="A72">
            <v>5685</v>
          </cell>
          <cell r="B72" t="str">
            <v>BOECKAERT Eric</v>
          </cell>
          <cell r="C72" t="str">
            <v>K.BR</v>
          </cell>
          <cell r="E72">
            <v>160</v>
          </cell>
          <cell r="F72" t="str">
            <v>2°</v>
          </cell>
        </row>
        <row r="73">
          <cell r="A73">
            <v>5689</v>
          </cell>
          <cell r="B73" t="str">
            <v>SAVER Koen</v>
          </cell>
          <cell r="C73" t="str">
            <v>K.BR</v>
          </cell>
          <cell r="F73" t="b">
            <v>0</v>
          </cell>
        </row>
        <row r="74">
          <cell r="A74">
            <v>6081</v>
          </cell>
          <cell r="B74" t="str">
            <v>QUITTELIER Stephane</v>
          </cell>
          <cell r="C74" t="str">
            <v>K.BR</v>
          </cell>
          <cell r="F74" t="b">
            <v>0</v>
          </cell>
        </row>
        <row r="75">
          <cell r="A75">
            <v>7795</v>
          </cell>
          <cell r="B75" t="str">
            <v>HACKE Jean-Marie</v>
          </cell>
          <cell r="C75" t="str">
            <v>K.BR</v>
          </cell>
          <cell r="E75">
            <v>90</v>
          </cell>
          <cell r="F75" t="str">
            <v>4°</v>
          </cell>
        </row>
        <row r="76">
          <cell r="A76">
            <v>7797</v>
          </cell>
          <cell r="B76" t="str">
            <v>BEIRENS Marc</v>
          </cell>
          <cell r="C76" t="str">
            <v>K.BR</v>
          </cell>
          <cell r="E76">
            <v>120</v>
          </cell>
          <cell r="F76" t="str">
            <v>3°</v>
          </cell>
        </row>
        <row r="77">
          <cell r="A77">
            <v>8162</v>
          </cell>
          <cell r="B77" t="str">
            <v>SEYS Herbert</v>
          </cell>
          <cell r="C77" t="str">
            <v>K.BR</v>
          </cell>
          <cell r="F77" t="b">
            <v>0</v>
          </cell>
        </row>
        <row r="78">
          <cell r="A78">
            <v>8454</v>
          </cell>
          <cell r="B78" t="str">
            <v>STUYVAERT Marijn</v>
          </cell>
          <cell r="C78" t="str">
            <v>K.BR</v>
          </cell>
          <cell r="F78" t="b">
            <v>0</v>
          </cell>
        </row>
        <row r="79">
          <cell r="A79">
            <v>8669</v>
          </cell>
          <cell r="B79" t="str">
            <v>DE CLERCK Jean</v>
          </cell>
          <cell r="C79" t="str">
            <v>K.BR</v>
          </cell>
          <cell r="F79" t="b">
            <v>0</v>
          </cell>
        </row>
        <row r="80">
          <cell r="A80">
            <v>8670</v>
          </cell>
          <cell r="B80" t="str">
            <v>SCHOE Henk</v>
          </cell>
          <cell r="C80" t="str">
            <v>K.BR</v>
          </cell>
          <cell r="E80">
            <v>90</v>
          </cell>
          <cell r="F80" t="str">
            <v>4°</v>
          </cell>
        </row>
        <row r="81">
          <cell r="A81">
            <v>4185</v>
          </cell>
          <cell r="B81" t="str">
            <v>DEPOORTER Daniël</v>
          </cell>
          <cell r="C81" t="str">
            <v>K.BR</v>
          </cell>
          <cell r="F81" t="b">
            <v>0</v>
          </cell>
        </row>
        <row r="82">
          <cell r="A82">
            <v>9062</v>
          </cell>
          <cell r="B82" t="str">
            <v>DE BUSSCHER Walber</v>
          </cell>
          <cell r="C82" t="str">
            <v>K.BR</v>
          </cell>
          <cell r="E82">
            <v>120</v>
          </cell>
          <cell r="F82" t="str">
            <v>3°</v>
          </cell>
        </row>
        <row r="83">
          <cell r="A83">
            <v>8921</v>
          </cell>
          <cell r="B83" t="str">
            <v>CHRISTIAENS Danny</v>
          </cell>
          <cell r="C83" t="str">
            <v>K.BR</v>
          </cell>
          <cell r="E83">
            <v>220</v>
          </cell>
          <cell r="F83" t="str">
            <v>1°</v>
          </cell>
        </row>
        <row r="84">
          <cell r="A84">
            <v>7801</v>
          </cell>
          <cell r="B84" t="str">
            <v>EISCHEN Frédéric</v>
          </cell>
          <cell r="C84" t="str">
            <v>K.BR</v>
          </cell>
          <cell r="F84" t="b">
            <v>0</v>
          </cell>
        </row>
        <row r="85">
          <cell r="A85">
            <v>4250</v>
          </cell>
          <cell r="B85" t="str">
            <v>COBBAERT  Thierry</v>
          </cell>
          <cell r="C85" t="str">
            <v>K.BR</v>
          </cell>
          <cell r="F85" t="b">
            <v>0</v>
          </cell>
        </row>
        <row r="86">
          <cell r="A86">
            <v>9257</v>
          </cell>
          <cell r="B86" t="str">
            <v>MUS Hendrik</v>
          </cell>
          <cell r="C86" t="str">
            <v>K.BR</v>
          </cell>
          <cell r="E86">
            <v>60</v>
          </cell>
          <cell r="F86" t="str">
            <v>5°</v>
          </cell>
        </row>
        <row r="87">
          <cell r="A87">
            <v>9258</v>
          </cell>
          <cell r="B87" t="str">
            <v>STEFFENS Alain</v>
          </cell>
          <cell r="C87" t="str">
            <v>K.BR</v>
          </cell>
          <cell r="E87">
            <v>60</v>
          </cell>
          <cell r="F87" t="str">
            <v>5°</v>
          </cell>
        </row>
        <row r="88">
          <cell r="A88">
            <v>4267</v>
          </cell>
          <cell r="B88" t="str">
            <v>THOMAS Peter</v>
          </cell>
          <cell r="C88" t="str">
            <v>K.BR</v>
          </cell>
          <cell r="E88">
            <v>160</v>
          </cell>
          <cell r="F88" t="str">
            <v>2°</v>
          </cell>
        </row>
        <row r="89">
          <cell r="A89">
            <v>5365</v>
          </cell>
          <cell r="B89" t="str">
            <v>BLAUWBLOMME Henk</v>
          </cell>
          <cell r="C89" t="str">
            <v>K.BR</v>
          </cell>
          <cell r="F89" t="b">
            <v>0</v>
          </cell>
        </row>
        <row r="90">
          <cell r="A90">
            <v>2228</v>
          </cell>
          <cell r="B90" t="str">
            <v>VANBENEDEN Alain</v>
          </cell>
          <cell r="C90" t="str">
            <v>K.BR</v>
          </cell>
          <cell r="F90" t="b">
            <v>0</v>
          </cell>
        </row>
        <row r="91">
          <cell r="A91">
            <v>7529</v>
          </cell>
          <cell r="B91" t="str">
            <v>VASSEUR Patrick</v>
          </cell>
          <cell r="C91" t="str">
            <v>K.BR</v>
          </cell>
          <cell r="F91" t="b">
            <v>0</v>
          </cell>
        </row>
        <row r="92">
          <cell r="A92">
            <v>9256</v>
          </cell>
          <cell r="B92" t="str">
            <v>DALLINIGA Louis</v>
          </cell>
          <cell r="C92" t="str">
            <v>K.BR</v>
          </cell>
          <cell r="F92" t="b">
            <v>0</v>
          </cell>
        </row>
        <row r="93">
          <cell r="A93">
            <v>8362</v>
          </cell>
          <cell r="B93" t="str">
            <v>DEKRAKER Jean-Paul</v>
          </cell>
          <cell r="C93" t="str">
            <v>K.BR</v>
          </cell>
          <cell r="F93" t="b">
            <v>0</v>
          </cell>
        </row>
        <row r="94">
          <cell r="A94">
            <v>5691</v>
          </cell>
          <cell r="B94" t="str">
            <v>TORRES Manuel</v>
          </cell>
          <cell r="C94" t="str">
            <v>K.BR</v>
          </cell>
          <cell r="F94" t="b">
            <v>0</v>
          </cell>
        </row>
        <row r="95">
          <cell r="A95">
            <v>4682</v>
          </cell>
          <cell r="B95" t="str">
            <v>SCHOUTETENS Pieter</v>
          </cell>
          <cell r="C95" t="str">
            <v>K.BR</v>
          </cell>
          <cell r="E95">
            <v>90</v>
          </cell>
          <cell r="F95" t="str">
            <v>4°</v>
          </cell>
        </row>
        <row r="96">
          <cell r="A96">
            <v>7462</v>
          </cell>
          <cell r="B96" t="str">
            <v>CREYF Fernand</v>
          </cell>
          <cell r="C96" t="str">
            <v>K.BR</v>
          </cell>
          <cell r="E96">
            <v>90</v>
          </cell>
          <cell r="F96" t="str">
            <v>4°</v>
          </cell>
        </row>
        <row r="97">
          <cell r="A97">
            <v>4071</v>
          </cell>
          <cell r="B97" t="str">
            <v>DE BAERE Eddy</v>
          </cell>
          <cell r="C97" t="str">
            <v>K.BR</v>
          </cell>
          <cell r="F97" t="b">
            <v>0</v>
          </cell>
        </row>
        <row r="98">
          <cell r="A98">
            <v>6678</v>
          </cell>
          <cell r="B98" t="str">
            <v>DE CORTE Jan</v>
          </cell>
          <cell r="C98" t="str">
            <v>K.BR</v>
          </cell>
          <cell r="F98" t="b">
            <v>0</v>
          </cell>
        </row>
        <row r="99">
          <cell r="A99">
            <v>6399</v>
          </cell>
          <cell r="B99" t="str">
            <v>DELAERE Marc</v>
          </cell>
          <cell r="C99" t="str">
            <v>K.BR</v>
          </cell>
          <cell r="E99">
            <v>60</v>
          </cell>
          <cell r="F99" t="str">
            <v>5°</v>
          </cell>
        </row>
        <row r="100">
          <cell r="A100">
            <v>4644</v>
          </cell>
          <cell r="B100" t="str">
            <v>DUMON Dirk</v>
          </cell>
          <cell r="C100" t="str">
            <v>K.BR</v>
          </cell>
          <cell r="F100" t="b">
            <v>0</v>
          </cell>
        </row>
        <row r="101">
          <cell r="A101">
            <v>6680</v>
          </cell>
          <cell r="B101" t="str">
            <v>FLAMEE Kurt</v>
          </cell>
          <cell r="C101" t="str">
            <v>K.BR</v>
          </cell>
          <cell r="E101">
            <v>90</v>
          </cell>
          <cell r="F101" t="str">
            <v>4°</v>
          </cell>
        </row>
        <row r="102">
          <cell r="A102">
            <v>8881</v>
          </cell>
          <cell r="B102" t="str">
            <v>HERPOEL Rony</v>
          </cell>
          <cell r="C102" t="str">
            <v>K.BR</v>
          </cell>
          <cell r="F102" t="b">
            <v>0</v>
          </cell>
        </row>
        <row r="103">
          <cell r="A103">
            <v>4187</v>
          </cell>
          <cell r="B103" t="str">
            <v>ROGIERS Marc</v>
          </cell>
          <cell r="C103" t="str">
            <v>K.BR</v>
          </cell>
          <cell r="E103">
            <v>90</v>
          </cell>
          <cell r="F103" t="str">
            <v>4°</v>
          </cell>
        </row>
        <row r="104">
          <cell r="A104">
            <v>9253</v>
          </cell>
          <cell r="B104" t="str">
            <v>LINHOUT Freddy</v>
          </cell>
          <cell r="C104" t="str">
            <v>K.BR</v>
          </cell>
          <cell r="F104" t="b">
            <v>0</v>
          </cell>
        </row>
        <row r="105">
          <cell r="A105">
            <v>4184</v>
          </cell>
          <cell r="B105" t="str">
            <v>DEPOORTER Chris</v>
          </cell>
          <cell r="C105" t="str">
            <v>K.BR</v>
          </cell>
          <cell r="F105" t="b">
            <v>0</v>
          </cell>
        </row>
        <row r="106">
          <cell r="A106">
            <v>5439</v>
          </cell>
          <cell r="B106" t="str">
            <v>DUCHEYNE Kenny</v>
          </cell>
          <cell r="C106" t="str">
            <v>K.BR</v>
          </cell>
          <cell r="D106" t="str">
            <v>HNS</v>
          </cell>
          <cell r="F106" t="b">
            <v>0</v>
          </cell>
        </row>
        <row r="107">
          <cell r="F107" t="b">
            <v>0</v>
          </cell>
        </row>
        <row r="108">
          <cell r="A108">
            <v>1554</v>
          </cell>
          <cell r="B108" t="str">
            <v>VERLAECKE  Rudy</v>
          </cell>
          <cell r="C108" t="str">
            <v>OBA</v>
          </cell>
          <cell r="F108" t="b">
            <v>0</v>
          </cell>
        </row>
        <row r="109">
          <cell r="A109">
            <v>4207</v>
          </cell>
          <cell r="B109" t="str">
            <v>VELGHE Stefaan</v>
          </cell>
          <cell r="C109" t="str">
            <v>OBA</v>
          </cell>
          <cell r="F109" t="b">
            <v>0</v>
          </cell>
        </row>
        <row r="110">
          <cell r="A110">
            <v>4246</v>
          </cell>
          <cell r="B110" t="str">
            <v>BOLLE Jean-Marie</v>
          </cell>
          <cell r="C110" t="str">
            <v>OBA</v>
          </cell>
          <cell r="F110" t="b">
            <v>0</v>
          </cell>
        </row>
        <row r="111">
          <cell r="A111">
            <v>4249</v>
          </cell>
          <cell r="B111" t="str">
            <v>BRISSINCK Danny</v>
          </cell>
          <cell r="C111" t="str">
            <v>OBA</v>
          </cell>
          <cell r="E111">
            <v>60</v>
          </cell>
          <cell r="F111" t="str">
            <v>5°</v>
          </cell>
        </row>
        <row r="112">
          <cell r="A112">
            <v>4252</v>
          </cell>
          <cell r="B112" t="str">
            <v>DEJONGHE Freddy</v>
          </cell>
          <cell r="C112" t="str">
            <v>OBA</v>
          </cell>
          <cell r="F112" t="b">
            <v>0</v>
          </cell>
        </row>
        <row r="113">
          <cell r="A113">
            <v>4254</v>
          </cell>
          <cell r="B113" t="str">
            <v>EVERAERT Luc</v>
          </cell>
          <cell r="C113" t="str">
            <v>OBA</v>
          </cell>
          <cell r="F113" t="b">
            <v>0</v>
          </cell>
        </row>
        <row r="114">
          <cell r="A114">
            <v>4256</v>
          </cell>
          <cell r="B114" t="str">
            <v>HELSMOORTEL Rik</v>
          </cell>
          <cell r="C114" t="str">
            <v>OBA</v>
          </cell>
          <cell r="F114" t="b">
            <v>0</v>
          </cell>
        </row>
        <row r="115">
          <cell r="A115">
            <v>4262</v>
          </cell>
          <cell r="B115" t="str">
            <v>SANCTORUM Daniel</v>
          </cell>
          <cell r="C115" t="str">
            <v>OBA</v>
          </cell>
          <cell r="F115" t="b">
            <v>0</v>
          </cell>
        </row>
        <row r="116">
          <cell r="A116">
            <v>4263</v>
          </cell>
          <cell r="B116" t="str">
            <v>SCHLAPA Harald</v>
          </cell>
          <cell r="C116" t="str">
            <v>OBA</v>
          </cell>
          <cell r="E116">
            <v>60</v>
          </cell>
          <cell r="F116" t="str">
            <v>5°</v>
          </cell>
        </row>
        <row r="117">
          <cell r="A117">
            <v>4264</v>
          </cell>
          <cell r="B117" t="str">
            <v>STEEN Gilbert</v>
          </cell>
          <cell r="C117" t="str">
            <v>OBA</v>
          </cell>
          <cell r="F117" t="b">
            <v>0</v>
          </cell>
        </row>
        <row r="118">
          <cell r="A118">
            <v>4265</v>
          </cell>
          <cell r="B118" t="str">
            <v>STEMGEE Hugo</v>
          </cell>
          <cell r="C118" t="str">
            <v>OBA</v>
          </cell>
          <cell r="F118" t="b">
            <v>0</v>
          </cell>
        </row>
        <row r="119">
          <cell r="A119">
            <v>4269</v>
          </cell>
          <cell r="B119" t="str">
            <v>TRATSAERT Daniel</v>
          </cell>
          <cell r="C119" t="str">
            <v>OBA</v>
          </cell>
          <cell r="F119" t="b">
            <v>0</v>
          </cell>
        </row>
        <row r="120">
          <cell r="A120">
            <v>4276</v>
          </cell>
          <cell r="B120" t="str">
            <v>VAN WESEMAEL Walter</v>
          </cell>
          <cell r="C120" t="str">
            <v>OBA</v>
          </cell>
          <cell r="F120" t="b">
            <v>0</v>
          </cell>
        </row>
        <row r="121">
          <cell r="A121">
            <v>4277</v>
          </cell>
          <cell r="B121" t="str">
            <v>VANDENBROUCKE Joel</v>
          </cell>
          <cell r="C121" t="str">
            <v>OBA</v>
          </cell>
          <cell r="F121" t="b">
            <v>0</v>
          </cell>
        </row>
        <row r="122">
          <cell r="A122">
            <v>4635</v>
          </cell>
          <cell r="B122" t="str">
            <v>DEVLIEGER Raoul</v>
          </cell>
          <cell r="C122" t="str">
            <v>OBA</v>
          </cell>
          <cell r="F122" t="b">
            <v>0</v>
          </cell>
        </row>
        <row r="123">
          <cell r="A123">
            <v>5900</v>
          </cell>
          <cell r="B123" t="str">
            <v>PUYSTIENS Stephan</v>
          </cell>
          <cell r="C123" t="str">
            <v>OBA</v>
          </cell>
          <cell r="F123" t="b">
            <v>0</v>
          </cell>
        </row>
        <row r="124">
          <cell r="A124">
            <v>6456</v>
          </cell>
          <cell r="B124" t="str">
            <v>PLOVIE Herbert</v>
          </cell>
          <cell r="C124" t="str">
            <v>OBA</v>
          </cell>
          <cell r="F124" t="b">
            <v>0</v>
          </cell>
        </row>
        <row r="125">
          <cell r="A125">
            <v>7466</v>
          </cell>
          <cell r="B125" t="str">
            <v>ROBYN Willy</v>
          </cell>
          <cell r="C125" t="str">
            <v>OBA</v>
          </cell>
          <cell r="F125" t="b">
            <v>0</v>
          </cell>
        </row>
        <row r="126">
          <cell r="A126">
            <v>7800</v>
          </cell>
          <cell r="B126" t="str">
            <v>VERSCHUERE Guy</v>
          </cell>
          <cell r="C126" t="str">
            <v>OBA</v>
          </cell>
          <cell r="F126" t="b">
            <v>0</v>
          </cell>
        </row>
        <row r="127">
          <cell r="A127">
            <v>7802</v>
          </cell>
          <cell r="B127" t="str">
            <v>DOUCHAMPS Olivier</v>
          </cell>
          <cell r="C127" t="str">
            <v>OBA</v>
          </cell>
          <cell r="F127" t="b">
            <v>0</v>
          </cell>
        </row>
        <row r="128">
          <cell r="A128">
            <v>8296</v>
          </cell>
          <cell r="B128" t="str">
            <v>MAES Jozef</v>
          </cell>
          <cell r="C128" t="str">
            <v>OBA</v>
          </cell>
          <cell r="F128" t="b">
            <v>0</v>
          </cell>
        </row>
        <row r="129">
          <cell r="A129">
            <v>8917</v>
          </cell>
          <cell r="B129" t="str">
            <v>GREMAIN Gino</v>
          </cell>
          <cell r="C129" t="str">
            <v>OBA</v>
          </cell>
          <cell r="F129" t="b">
            <v>0</v>
          </cell>
        </row>
        <row r="130">
          <cell r="A130" t="str">
            <v>4162B</v>
          </cell>
          <cell r="B130" t="str">
            <v>CAPPELLE Eddy</v>
          </cell>
          <cell r="C130" t="str">
            <v>OBA</v>
          </cell>
          <cell r="F130" t="b">
            <v>0</v>
          </cell>
        </row>
        <row r="131">
          <cell r="A131">
            <v>4280</v>
          </cell>
          <cell r="B131" t="str">
            <v>ZONNEKEIN Henri</v>
          </cell>
          <cell r="C131" t="str">
            <v>OBA</v>
          </cell>
          <cell r="F131" t="b">
            <v>0</v>
          </cell>
        </row>
        <row r="132">
          <cell r="A132">
            <v>4065</v>
          </cell>
          <cell r="B132" t="str">
            <v>BAERT Rony</v>
          </cell>
          <cell r="C132" t="str">
            <v>OBA</v>
          </cell>
          <cell r="F132" t="b">
            <v>0</v>
          </cell>
        </row>
        <row r="133">
          <cell r="A133">
            <v>9296</v>
          </cell>
          <cell r="B133" t="str">
            <v>BORREMANS  Edouard</v>
          </cell>
          <cell r="C133" t="str">
            <v>OBA</v>
          </cell>
          <cell r="F133" t="b">
            <v>0</v>
          </cell>
        </row>
        <row r="134">
          <cell r="A134">
            <v>9414</v>
          </cell>
          <cell r="B134" t="str">
            <v>EUSSEN Gerardus</v>
          </cell>
          <cell r="C134" t="str">
            <v>OBA</v>
          </cell>
          <cell r="E134">
            <v>60</v>
          </cell>
          <cell r="F134" t="str">
            <v>5°</v>
          </cell>
        </row>
        <row r="135">
          <cell r="A135">
            <v>4780</v>
          </cell>
          <cell r="B135" t="str">
            <v xml:space="preserve">LIBRECHT Geert </v>
          </cell>
          <cell r="C135" t="str">
            <v>OBA</v>
          </cell>
          <cell r="F135" t="b">
            <v>0</v>
          </cell>
        </row>
        <row r="136">
          <cell r="A136">
            <v>8045</v>
          </cell>
          <cell r="B136" t="str">
            <v>GOMAERE Yves</v>
          </cell>
          <cell r="C136" t="str">
            <v>OBA</v>
          </cell>
          <cell r="F136" t="b">
            <v>0</v>
          </cell>
        </row>
        <row r="137">
          <cell r="A137">
            <v>8045</v>
          </cell>
          <cell r="B137" t="str">
            <v>GARRE Roger</v>
          </cell>
          <cell r="C137" t="str">
            <v>OBA</v>
          </cell>
          <cell r="F137" t="b">
            <v>0</v>
          </cell>
        </row>
        <row r="138">
          <cell r="A138">
            <v>9514</v>
          </cell>
          <cell r="B138" t="str">
            <v>VANROOSE Matteo</v>
          </cell>
          <cell r="C138" t="str">
            <v>OBA</v>
          </cell>
          <cell r="D138" t="str">
            <v>NS</v>
          </cell>
          <cell r="F138" t="b">
            <v>0</v>
          </cell>
        </row>
        <row r="139">
          <cell r="F139" t="b">
            <v>0</v>
          </cell>
        </row>
        <row r="140">
          <cell r="A140">
            <v>2061</v>
          </cell>
          <cell r="B140" t="str">
            <v>MERTENS Eddy</v>
          </cell>
          <cell r="C140" t="str">
            <v>KOH</v>
          </cell>
          <cell r="E140">
            <v>60</v>
          </cell>
          <cell r="F140" t="str">
            <v>5°</v>
          </cell>
        </row>
        <row r="141">
          <cell r="A141">
            <v>4290</v>
          </cell>
          <cell r="B141" t="str">
            <v>GILLADE Luc</v>
          </cell>
          <cell r="C141" t="str">
            <v>KOH</v>
          </cell>
          <cell r="E141">
            <v>120</v>
          </cell>
          <cell r="F141" t="str">
            <v>3°</v>
          </cell>
        </row>
        <row r="142">
          <cell r="A142">
            <v>4305</v>
          </cell>
          <cell r="B142" t="str">
            <v>DE HERTOG Ives</v>
          </cell>
          <cell r="C142" t="str">
            <v>KOH</v>
          </cell>
          <cell r="E142">
            <v>220</v>
          </cell>
          <cell r="F142" t="str">
            <v>1°</v>
          </cell>
        </row>
        <row r="143">
          <cell r="A143">
            <v>4354</v>
          </cell>
          <cell r="B143" t="str">
            <v>CAPIAU Lucien</v>
          </cell>
          <cell r="C143" t="str">
            <v>KOH</v>
          </cell>
          <cell r="E143">
            <v>120</v>
          </cell>
          <cell r="F143" t="str">
            <v>3°</v>
          </cell>
        </row>
        <row r="144">
          <cell r="A144">
            <v>4356</v>
          </cell>
          <cell r="B144" t="str">
            <v>DE BOU Pol</v>
          </cell>
          <cell r="C144" t="str">
            <v>KOH</v>
          </cell>
          <cell r="F144" t="b">
            <v>0</v>
          </cell>
        </row>
        <row r="145">
          <cell r="A145">
            <v>4361</v>
          </cell>
          <cell r="B145" t="str">
            <v>MANGELINCKX Nico</v>
          </cell>
          <cell r="C145" t="str">
            <v>KOH</v>
          </cell>
          <cell r="E145">
            <v>120</v>
          </cell>
          <cell r="F145" t="str">
            <v>3°</v>
          </cell>
        </row>
        <row r="146">
          <cell r="A146">
            <v>4389</v>
          </cell>
          <cell r="B146" t="str">
            <v>VAN KERCKHOVE Andre</v>
          </cell>
          <cell r="C146" t="str">
            <v>KOH</v>
          </cell>
          <cell r="E146">
            <v>60</v>
          </cell>
          <cell r="F146" t="str">
            <v>5°</v>
          </cell>
        </row>
        <row r="147">
          <cell r="A147">
            <v>8093</v>
          </cell>
          <cell r="B147" t="str">
            <v>MATTHYS Karolien</v>
          </cell>
          <cell r="C147" t="str">
            <v>KOH</v>
          </cell>
          <cell r="E147">
            <v>160</v>
          </cell>
          <cell r="F147" t="str">
            <v>2°</v>
          </cell>
        </row>
        <row r="148">
          <cell r="A148">
            <v>8662</v>
          </cell>
          <cell r="B148" t="str">
            <v>VAN DER LINDEN Eric</v>
          </cell>
          <cell r="C148" t="str">
            <v>KOH</v>
          </cell>
          <cell r="F148" t="b">
            <v>0</v>
          </cell>
        </row>
        <row r="149">
          <cell r="A149">
            <v>8871</v>
          </cell>
          <cell r="B149" t="str">
            <v>VANDENHENDE John</v>
          </cell>
          <cell r="C149" t="str">
            <v>KOH</v>
          </cell>
          <cell r="F149" t="b">
            <v>0</v>
          </cell>
        </row>
        <row r="150">
          <cell r="A150">
            <v>9063</v>
          </cell>
          <cell r="B150" t="str">
            <v>DE BECK Clery</v>
          </cell>
          <cell r="C150" t="str">
            <v>KOH</v>
          </cell>
          <cell r="F150" t="b">
            <v>0</v>
          </cell>
        </row>
        <row r="151">
          <cell r="A151">
            <v>9064</v>
          </cell>
          <cell r="B151" t="str">
            <v>GERSOULLE Marc</v>
          </cell>
          <cell r="C151" t="str">
            <v>KOH</v>
          </cell>
          <cell r="F151" t="b">
            <v>0</v>
          </cell>
        </row>
        <row r="152">
          <cell r="A152">
            <v>9055</v>
          </cell>
          <cell r="B152" t="str">
            <v>DE HERTOG Jan</v>
          </cell>
          <cell r="C152" t="str">
            <v>KOH</v>
          </cell>
          <cell r="F152" t="b">
            <v>0</v>
          </cell>
        </row>
        <row r="153">
          <cell r="A153">
            <v>4378</v>
          </cell>
          <cell r="B153" t="str">
            <v xml:space="preserve">DE RUYVER Stefaan </v>
          </cell>
          <cell r="C153" t="str">
            <v>KOH</v>
          </cell>
          <cell r="F153" t="b">
            <v>0</v>
          </cell>
        </row>
        <row r="154">
          <cell r="A154">
            <v>4387</v>
          </cell>
          <cell r="B154" t="str">
            <v>TEMMERMAN Walter</v>
          </cell>
          <cell r="C154" t="str">
            <v>KOH</v>
          </cell>
          <cell r="F154" t="b">
            <v>0</v>
          </cell>
        </row>
        <row r="155">
          <cell r="A155">
            <v>9283</v>
          </cell>
          <cell r="B155" t="str">
            <v>BRENDERS Thierry</v>
          </cell>
          <cell r="C155" t="str">
            <v>KOH</v>
          </cell>
          <cell r="F155" t="b">
            <v>0</v>
          </cell>
        </row>
        <row r="156">
          <cell r="A156">
            <v>4348</v>
          </cell>
          <cell r="B156" t="str">
            <v>VAN MUYLEM Norbert</v>
          </cell>
          <cell r="C156" t="str">
            <v>KOH</v>
          </cell>
          <cell r="E156">
            <v>60</v>
          </cell>
          <cell r="F156" t="str">
            <v>5°</v>
          </cell>
        </row>
        <row r="157">
          <cell r="A157">
            <v>9518</v>
          </cell>
          <cell r="B157" t="str">
            <v>DE MECHELEER Michel</v>
          </cell>
          <cell r="C157" t="str">
            <v>KOH</v>
          </cell>
          <cell r="D157" t="str">
            <v>NS</v>
          </cell>
          <cell r="F157" t="b">
            <v>0</v>
          </cell>
        </row>
        <row r="158">
          <cell r="A158">
            <v>4390</v>
          </cell>
          <cell r="B158" t="str">
            <v>VAN MALDER Dirk</v>
          </cell>
          <cell r="C158" t="str">
            <v>KOH</v>
          </cell>
          <cell r="D158" t="str">
            <v>NS</v>
          </cell>
          <cell r="F158" t="b">
            <v>0</v>
          </cell>
        </row>
        <row r="159">
          <cell r="F159" t="b">
            <v>0</v>
          </cell>
        </row>
        <row r="160">
          <cell r="A160">
            <v>4294</v>
          </cell>
          <cell r="B160" t="str">
            <v>MATTENS Roger</v>
          </cell>
          <cell r="C160" t="str">
            <v>SMA</v>
          </cell>
          <cell r="E160">
            <v>90</v>
          </cell>
          <cell r="F160" t="str">
            <v>4°</v>
          </cell>
        </row>
        <row r="161">
          <cell r="A161">
            <v>4301</v>
          </cell>
          <cell r="B161" t="str">
            <v>VAN GOETHEM Glenn</v>
          </cell>
          <cell r="C161" t="str">
            <v>SMA</v>
          </cell>
          <cell r="E161">
            <v>90</v>
          </cell>
          <cell r="F161" t="str">
            <v>4°</v>
          </cell>
        </row>
        <row r="162">
          <cell r="A162">
            <v>7048</v>
          </cell>
          <cell r="B162" t="str">
            <v>STILTEN Rik</v>
          </cell>
          <cell r="C162" t="str">
            <v>SMA</v>
          </cell>
          <cell r="F162" t="b">
            <v>0</v>
          </cell>
        </row>
        <row r="163">
          <cell r="A163">
            <v>4297</v>
          </cell>
          <cell r="B163" t="str">
            <v>VAN DEN BOSSCHE Christian</v>
          </cell>
          <cell r="C163" t="str">
            <v>SMA</v>
          </cell>
          <cell r="E163">
            <v>90</v>
          </cell>
          <cell r="F163" t="str">
            <v>4°</v>
          </cell>
        </row>
        <row r="164">
          <cell r="A164">
            <v>9416</v>
          </cell>
          <cell r="B164" t="str">
            <v>RIEMKENS Wilfried</v>
          </cell>
          <cell r="C164" t="str">
            <v>SMA</v>
          </cell>
          <cell r="E164" t="str">
            <v>60  NS</v>
          </cell>
          <cell r="F164" t="b">
            <v>0</v>
          </cell>
        </row>
        <row r="165">
          <cell r="A165">
            <v>9415</v>
          </cell>
          <cell r="B165" t="str">
            <v>VERHOEYEN Eddy</v>
          </cell>
          <cell r="C165" t="str">
            <v>SMA</v>
          </cell>
          <cell r="F165" t="b">
            <v>0</v>
          </cell>
        </row>
        <row r="166">
          <cell r="A166">
            <v>9417</v>
          </cell>
          <cell r="B166" t="str">
            <v>ROGIERS Marc</v>
          </cell>
          <cell r="C166" t="str">
            <v>SMA</v>
          </cell>
          <cell r="F166" t="b">
            <v>0</v>
          </cell>
        </row>
        <row r="167">
          <cell r="A167">
            <v>6694</v>
          </cell>
          <cell r="B167" t="str">
            <v xml:space="preserve">VINCK Eddy </v>
          </cell>
          <cell r="C167" t="str">
            <v>SMA</v>
          </cell>
          <cell r="F167" t="b">
            <v>0</v>
          </cell>
        </row>
        <row r="168">
          <cell r="A168">
            <v>1170</v>
          </cell>
          <cell r="B168" t="str">
            <v>TEMMERMAN Dirk</v>
          </cell>
          <cell r="C168" t="str">
            <v>SMA</v>
          </cell>
          <cell r="F168" t="b">
            <v>0</v>
          </cell>
        </row>
        <row r="169">
          <cell r="A169">
            <v>4974</v>
          </cell>
          <cell r="B169" t="str">
            <v>VAN DEN BROECK Harry</v>
          </cell>
          <cell r="C169" t="str">
            <v>SMA</v>
          </cell>
          <cell r="D169" t="str">
            <v>HNS</v>
          </cell>
          <cell r="E169">
            <v>120</v>
          </cell>
          <cell r="F169" t="str">
            <v>3°</v>
          </cell>
        </row>
        <row r="170">
          <cell r="F170" t="b">
            <v>0</v>
          </cell>
        </row>
        <row r="171">
          <cell r="A171">
            <v>2338</v>
          </cell>
          <cell r="B171" t="str">
            <v>VAN DE CAN Thierry</v>
          </cell>
          <cell r="C171" t="str">
            <v>K.STER</v>
          </cell>
          <cell r="F171" t="b">
            <v>0</v>
          </cell>
        </row>
        <row r="172">
          <cell r="A172">
            <v>7297</v>
          </cell>
          <cell r="B172" t="str">
            <v>MESKENS Eduard</v>
          </cell>
          <cell r="C172" t="str">
            <v>K.STER</v>
          </cell>
          <cell r="F172" t="b">
            <v>0</v>
          </cell>
        </row>
        <row r="173">
          <cell r="A173">
            <v>7804</v>
          </cell>
          <cell r="B173" t="str">
            <v>DE BREMAEKER Eric</v>
          </cell>
          <cell r="C173" t="str">
            <v>K.STER</v>
          </cell>
          <cell r="F173" t="b">
            <v>0</v>
          </cell>
        </row>
        <row r="174">
          <cell r="A174">
            <v>8535</v>
          </cell>
          <cell r="B174" t="str">
            <v>DE WIN Guy</v>
          </cell>
          <cell r="C174" t="str">
            <v>K.STER</v>
          </cell>
          <cell r="F174" t="b">
            <v>0</v>
          </cell>
        </row>
        <row r="175">
          <cell r="A175">
            <v>5189</v>
          </cell>
          <cell r="B175" t="str">
            <v>VAN LAETHEM Rudy</v>
          </cell>
          <cell r="C175" t="str">
            <v>K.STER</v>
          </cell>
          <cell r="E175">
            <v>90</v>
          </cell>
          <cell r="F175" t="str">
            <v>4°</v>
          </cell>
        </row>
        <row r="176">
          <cell r="A176">
            <v>9221</v>
          </cell>
          <cell r="B176" t="str">
            <v>BOSTOEN Kris</v>
          </cell>
          <cell r="C176" t="str">
            <v>K.STER</v>
          </cell>
          <cell r="F176" t="b">
            <v>0</v>
          </cell>
        </row>
        <row r="177">
          <cell r="A177">
            <v>7054</v>
          </cell>
          <cell r="B177" t="str">
            <v>LOOS Leo</v>
          </cell>
          <cell r="C177" t="str">
            <v>K.STER</v>
          </cell>
          <cell r="F177" t="b">
            <v>0</v>
          </cell>
        </row>
        <row r="178">
          <cell r="A178">
            <v>9458</v>
          </cell>
          <cell r="B178" t="str">
            <v>VANDE CAN Florian</v>
          </cell>
          <cell r="C178" t="str">
            <v>K.STER</v>
          </cell>
          <cell r="F178" t="b">
            <v>0</v>
          </cell>
        </row>
        <row r="179">
          <cell r="A179">
            <v>7049</v>
          </cell>
          <cell r="B179" t="str">
            <v>DE TANT Freddy</v>
          </cell>
          <cell r="C179" t="str">
            <v>K.STER</v>
          </cell>
          <cell r="F179" t="b">
            <v>0</v>
          </cell>
        </row>
        <row r="180">
          <cell r="A180">
            <v>4345</v>
          </cell>
          <cell r="B180" t="str">
            <v>PARDAENS Willy</v>
          </cell>
          <cell r="C180" t="str">
            <v>K.STER</v>
          </cell>
          <cell r="F180" t="b">
            <v>0</v>
          </cell>
        </row>
        <row r="181">
          <cell r="A181">
            <v>4301</v>
          </cell>
          <cell r="B181" t="str">
            <v>VAN GOETHEM Glenn</v>
          </cell>
          <cell r="C181" t="str">
            <v>K.STER</v>
          </cell>
          <cell r="F181" t="b">
            <v>0</v>
          </cell>
        </row>
        <row r="182">
          <cell r="A182">
            <v>4344</v>
          </cell>
          <cell r="B182" t="str">
            <v>DE WEVER Koen</v>
          </cell>
          <cell r="C182" t="str">
            <v>K.STER</v>
          </cell>
          <cell r="F182" t="b">
            <v>0</v>
          </cell>
        </row>
        <row r="183">
          <cell r="A183">
            <v>4352</v>
          </cell>
          <cell r="B183" t="str">
            <v>WAUTERS Johnny</v>
          </cell>
          <cell r="C183" t="str">
            <v>K.STER</v>
          </cell>
          <cell r="E183">
            <v>90</v>
          </cell>
          <cell r="F183" t="str">
            <v>4°</v>
          </cell>
        </row>
        <row r="184">
          <cell r="A184">
            <v>9515</v>
          </cell>
          <cell r="B184" t="str">
            <v>CEULEMANS Benny</v>
          </cell>
          <cell r="C184" t="str">
            <v>K.STER</v>
          </cell>
          <cell r="D184" t="str">
            <v>NS</v>
          </cell>
          <cell r="F184" t="b">
            <v>0</v>
          </cell>
        </row>
        <row r="185">
          <cell r="A185">
            <v>9517</v>
          </cell>
          <cell r="B185" t="str">
            <v>GOORDEN Willy</v>
          </cell>
          <cell r="C185" t="str">
            <v>K.STER</v>
          </cell>
          <cell r="D185" t="str">
            <v>NS</v>
          </cell>
          <cell r="F185" t="b">
            <v>0</v>
          </cell>
        </row>
        <row r="186">
          <cell r="A186">
            <v>4282</v>
          </cell>
          <cell r="B186" t="str">
            <v>COPPENS Sandro</v>
          </cell>
          <cell r="C186" t="str">
            <v>K.STER</v>
          </cell>
          <cell r="F186" t="b">
            <v>0</v>
          </cell>
        </row>
        <row r="187">
          <cell r="A187">
            <v>7609</v>
          </cell>
          <cell r="B187" t="str">
            <v>COLLART Olivier</v>
          </cell>
          <cell r="C187" t="str">
            <v>K.STER</v>
          </cell>
          <cell r="F187" t="b">
            <v>0</v>
          </cell>
        </row>
        <row r="188">
          <cell r="A188">
            <v>7236</v>
          </cell>
          <cell r="B188" t="str">
            <v>MARCHARIS Françis</v>
          </cell>
          <cell r="C188" t="str">
            <v>K.STER</v>
          </cell>
          <cell r="E188">
            <v>90</v>
          </cell>
          <cell r="F188" t="str">
            <v>4°</v>
          </cell>
        </row>
        <row r="189">
          <cell r="F189" t="b">
            <v>0</v>
          </cell>
        </row>
        <row r="190">
          <cell r="A190">
            <v>4036</v>
          </cell>
          <cell r="B190" t="str">
            <v>STRYPENS Lucien</v>
          </cell>
          <cell r="C190" t="str">
            <v>BVG</v>
          </cell>
          <cell r="E190">
            <v>60</v>
          </cell>
          <cell r="F190" t="str">
            <v>5°</v>
          </cell>
        </row>
        <row r="191">
          <cell r="A191">
            <v>4416</v>
          </cell>
          <cell r="B191" t="str">
            <v>VAN RIJSSELBERGHE Johan</v>
          </cell>
          <cell r="C191" t="str">
            <v>BVG</v>
          </cell>
          <cell r="E191">
            <v>120</v>
          </cell>
          <cell r="F191" t="str">
            <v>3°</v>
          </cell>
        </row>
        <row r="192">
          <cell r="A192">
            <v>4487</v>
          </cell>
          <cell r="B192" t="str">
            <v>VAN DE VOORDE Luc</v>
          </cell>
          <cell r="C192" t="str">
            <v>BVG</v>
          </cell>
          <cell r="F192" t="b">
            <v>0</v>
          </cell>
        </row>
        <row r="193">
          <cell r="A193">
            <v>4639</v>
          </cell>
          <cell r="B193" t="str">
            <v>DUPONT Franky</v>
          </cell>
          <cell r="C193" t="str">
            <v>BVG</v>
          </cell>
          <cell r="E193">
            <v>60</v>
          </cell>
          <cell r="F193" t="str">
            <v>5°</v>
          </cell>
        </row>
        <row r="194">
          <cell r="A194">
            <v>4910</v>
          </cell>
          <cell r="B194" t="str">
            <v>DE FLO Herman</v>
          </cell>
          <cell r="C194" t="str">
            <v>BVG</v>
          </cell>
          <cell r="E194">
            <v>60</v>
          </cell>
          <cell r="F194" t="str">
            <v>5°</v>
          </cell>
        </row>
        <row r="195">
          <cell r="A195">
            <v>4932</v>
          </cell>
          <cell r="B195" t="str">
            <v>VAN MOL William</v>
          </cell>
          <cell r="C195" t="str">
            <v>BVG</v>
          </cell>
          <cell r="E195">
            <v>60</v>
          </cell>
          <cell r="F195" t="str">
            <v>5°</v>
          </cell>
        </row>
        <row r="196">
          <cell r="A196">
            <v>4942</v>
          </cell>
          <cell r="B196" t="str">
            <v>BAETENS Mark</v>
          </cell>
          <cell r="C196" t="str">
            <v>BVG</v>
          </cell>
          <cell r="E196">
            <v>120</v>
          </cell>
          <cell r="F196" t="str">
            <v>3°</v>
          </cell>
        </row>
        <row r="197">
          <cell r="A197">
            <v>6713</v>
          </cell>
          <cell r="B197" t="str">
            <v>VAN ACKER Johan</v>
          </cell>
          <cell r="C197" t="str">
            <v>BVG</v>
          </cell>
          <cell r="E197">
            <v>90</v>
          </cell>
          <cell r="F197" t="str">
            <v>4°</v>
          </cell>
        </row>
        <row r="198">
          <cell r="A198">
            <v>7476</v>
          </cell>
          <cell r="B198" t="str">
            <v>DE COOMAN Marcel</v>
          </cell>
          <cell r="C198" t="str">
            <v>BVG</v>
          </cell>
          <cell r="F198" t="b">
            <v>0</v>
          </cell>
        </row>
        <row r="199">
          <cell r="A199">
            <v>6428</v>
          </cell>
          <cell r="B199" t="str">
            <v>MEULEMAN Rudy</v>
          </cell>
          <cell r="C199" t="str">
            <v>BVG</v>
          </cell>
          <cell r="E199">
            <v>90</v>
          </cell>
          <cell r="F199" t="str">
            <v>4°</v>
          </cell>
        </row>
        <row r="200">
          <cell r="A200">
            <v>4341</v>
          </cell>
          <cell r="B200" t="str">
            <v>DE COSTER Luc</v>
          </cell>
          <cell r="C200" t="str">
            <v>BVG</v>
          </cell>
          <cell r="F200" t="b">
            <v>0</v>
          </cell>
        </row>
        <row r="201">
          <cell r="A201">
            <v>4432</v>
          </cell>
          <cell r="B201" t="str">
            <v>BAETE Jean-Pierre</v>
          </cell>
          <cell r="C201" t="str">
            <v>BVG</v>
          </cell>
          <cell r="E201">
            <v>60</v>
          </cell>
          <cell r="F201" t="str">
            <v>5°</v>
          </cell>
        </row>
        <row r="202">
          <cell r="A202">
            <v>4496</v>
          </cell>
          <cell r="B202" t="str">
            <v>VAN HANEGEM Izaak</v>
          </cell>
          <cell r="C202" t="str">
            <v>BVG</v>
          </cell>
          <cell r="E202">
            <v>60</v>
          </cell>
          <cell r="F202" t="str">
            <v>5°</v>
          </cell>
        </row>
        <row r="203">
          <cell r="A203">
            <v>6705</v>
          </cell>
          <cell r="B203" t="str">
            <v>BERNAERDT Roland</v>
          </cell>
          <cell r="C203" t="str">
            <v>BVG</v>
          </cell>
          <cell r="E203">
            <v>60</v>
          </cell>
          <cell r="F203" t="str">
            <v>5°</v>
          </cell>
        </row>
        <row r="204">
          <cell r="A204">
            <v>6927</v>
          </cell>
          <cell r="B204" t="str">
            <v>DUJARDIN Luc</v>
          </cell>
          <cell r="C204" t="str">
            <v>BVG</v>
          </cell>
          <cell r="E204">
            <v>120</v>
          </cell>
          <cell r="F204" t="str">
            <v>3°</v>
          </cell>
        </row>
        <row r="205">
          <cell r="A205">
            <v>4505</v>
          </cell>
          <cell r="B205" t="str">
            <v>BRACKE Peter</v>
          </cell>
          <cell r="C205" t="str">
            <v>BVG</v>
          </cell>
          <cell r="F205" t="b">
            <v>0</v>
          </cell>
        </row>
        <row r="206">
          <cell r="A206">
            <v>6088</v>
          </cell>
          <cell r="B206" t="str">
            <v>SIROYT Davy</v>
          </cell>
          <cell r="C206" t="str">
            <v>BVG</v>
          </cell>
          <cell r="F206" t="b">
            <v>0</v>
          </cell>
        </row>
        <row r="207">
          <cell r="A207">
            <v>6577</v>
          </cell>
          <cell r="B207" t="str">
            <v>SCIACCA Emilio</v>
          </cell>
          <cell r="C207" t="str">
            <v>BVG</v>
          </cell>
          <cell r="F207" t="b">
            <v>0</v>
          </cell>
        </row>
        <row r="208">
          <cell r="A208">
            <v>8165</v>
          </cell>
          <cell r="B208" t="str">
            <v>De Rudder Willy</v>
          </cell>
          <cell r="C208" t="str">
            <v>BVG</v>
          </cell>
          <cell r="E208">
            <v>60</v>
          </cell>
          <cell r="F208" t="str">
            <v>5°</v>
          </cell>
        </row>
        <row r="209">
          <cell r="A209">
            <v>7685</v>
          </cell>
          <cell r="B209" t="str">
            <v>Hanskens Stephaan</v>
          </cell>
          <cell r="C209" t="str">
            <v>BVG</v>
          </cell>
          <cell r="E209">
            <v>90</v>
          </cell>
          <cell r="F209" t="str">
            <v>4°</v>
          </cell>
        </row>
        <row r="210">
          <cell r="A210">
            <v>7125</v>
          </cell>
          <cell r="B210" t="str">
            <v>Nuytten Renold</v>
          </cell>
          <cell r="C210" t="str">
            <v>BVG</v>
          </cell>
          <cell r="F210" t="b">
            <v>0</v>
          </cell>
        </row>
        <row r="211">
          <cell r="A211">
            <v>9066</v>
          </cell>
          <cell r="B211" t="str">
            <v>WILLEMS Raymond</v>
          </cell>
          <cell r="C211" t="str">
            <v>BVG</v>
          </cell>
          <cell r="E211">
            <v>60</v>
          </cell>
          <cell r="F211" t="str">
            <v>5°</v>
          </cell>
        </row>
        <row r="212">
          <cell r="A212">
            <v>9426</v>
          </cell>
          <cell r="B212" t="str">
            <v>De Wispelaere Walter</v>
          </cell>
          <cell r="C212" t="str">
            <v>BVG</v>
          </cell>
          <cell r="F212" t="b">
            <v>0</v>
          </cell>
        </row>
        <row r="213">
          <cell r="A213">
            <v>9427</v>
          </cell>
          <cell r="B213" t="str">
            <v>Vandenberghe Glen</v>
          </cell>
          <cell r="C213" t="str">
            <v>BVG</v>
          </cell>
          <cell r="F213" t="b">
            <v>0</v>
          </cell>
        </row>
        <row r="214">
          <cell r="A214">
            <v>1040</v>
          </cell>
          <cell r="B214" t="str">
            <v>SERGEANT Etienne</v>
          </cell>
          <cell r="C214" t="str">
            <v>BVG</v>
          </cell>
          <cell r="F214" t="b">
            <v>0</v>
          </cell>
        </row>
        <row r="215">
          <cell r="A215">
            <v>6435</v>
          </cell>
          <cell r="B215" t="str">
            <v>BELAEY DANNY</v>
          </cell>
          <cell r="C215" t="str">
            <v>BVG</v>
          </cell>
          <cell r="E215">
            <v>220</v>
          </cell>
          <cell r="F215" t="str">
            <v>1°</v>
          </cell>
        </row>
        <row r="216">
          <cell r="A216">
            <v>9261</v>
          </cell>
          <cell r="B216" t="str">
            <v>de MEULEMEESTER Cédric</v>
          </cell>
          <cell r="C216" t="str">
            <v>BVG</v>
          </cell>
          <cell r="F216" t="b">
            <v>0</v>
          </cell>
        </row>
        <row r="217">
          <cell r="A217">
            <v>1036</v>
          </cell>
          <cell r="B217" t="str">
            <v>DEPOORTER MIEKE</v>
          </cell>
          <cell r="C217" t="str">
            <v>BVG</v>
          </cell>
          <cell r="F217" t="b">
            <v>0</v>
          </cell>
        </row>
        <row r="218">
          <cell r="A218">
            <v>4231</v>
          </cell>
          <cell r="B218" t="str">
            <v>NOE CHRISTIAAN</v>
          </cell>
          <cell r="C218" t="str">
            <v>BVG</v>
          </cell>
          <cell r="E218">
            <v>90</v>
          </cell>
          <cell r="F218" t="str">
            <v>4°</v>
          </cell>
        </row>
        <row r="219">
          <cell r="A219">
            <v>5747</v>
          </cell>
          <cell r="B219" t="str">
            <v>SAEY ETIENNE</v>
          </cell>
          <cell r="C219" t="str">
            <v>BVG</v>
          </cell>
          <cell r="E219">
            <v>120</v>
          </cell>
          <cell r="F219" t="str">
            <v>3°</v>
          </cell>
        </row>
        <row r="220">
          <cell r="A220">
            <v>2314</v>
          </cell>
          <cell r="B220" t="str">
            <v>SONCK ROBBY</v>
          </cell>
          <cell r="C220" t="str">
            <v>BVG</v>
          </cell>
          <cell r="F220" t="b">
            <v>0</v>
          </cell>
        </row>
        <row r="221">
          <cell r="A221">
            <v>4845</v>
          </cell>
          <cell r="B221" t="str">
            <v>STEVENS PATRICK</v>
          </cell>
          <cell r="C221" t="str">
            <v>BVG</v>
          </cell>
          <cell r="E221">
            <v>60</v>
          </cell>
          <cell r="F221" t="str">
            <v>5°</v>
          </cell>
        </row>
        <row r="222">
          <cell r="A222">
            <v>4931</v>
          </cell>
          <cell r="B222" t="str">
            <v>VAN HOYLANDT ROGER</v>
          </cell>
          <cell r="C222" t="str">
            <v>BVG</v>
          </cell>
          <cell r="F222" t="b">
            <v>0</v>
          </cell>
        </row>
        <row r="223">
          <cell r="A223">
            <v>5733</v>
          </cell>
          <cell r="B223" t="str">
            <v>VAN BRUYSSEL RONY</v>
          </cell>
          <cell r="C223" t="str">
            <v>BVG</v>
          </cell>
          <cell r="E223">
            <v>60</v>
          </cell>
          <cell r="F223" t="str">
            <v>5°</v>
          </cell>
        </row>
        <row r="224">
          <cell r="A224">
            <v>9519</v>
          </cell>
          <cell r="B224" t="str">
            <v>HUT Joop</v>
          </cell>
          <cell r="C224" t="str">
            <v>BVG</v>
          </cell>
          <cell r="D224" t="str">
            <v>NS</v>
          </cell>
          <cell r="F224" t="b">
            <v>0</v>
          </cell>
        </row>
        <row r="225">
          <cell r="A225">
            <v>1044</v>
          </cell>
          <cell r="B225" t="str">
            <v>Coppens Jimmy</v>
          </cell>
          <cell r="C225" t="str">
            <v>BVG</v>
          </cell>
          <cell r="D225" t="str">
            <v>NS</v>
          </cell>
        </row>
        <row r="226">
          <cell r="F226" t="b">
            <v>0</v>
          </cell>
        </row>
        <row r="227">
          <cell r="A227">
            <v>4422</v>
          </cell>
          <cell r="B227" t="str">
            <v>DE MEYER Rudi</v>
          </cell>
          <cell r="C227" t="str">
            <v>ED</v>
          </cell>
          <cell r="F227" t="b">
            <v>0</v>
          </cell>
        </row>
        <row r="228">
          <cell r="A228">
            <v>4425</v>
          </cell>
          <cell r="B228" t="str">
            <v>GEVAERT André</v>
          </cell>
          <cell r="C228" t="str">
            <v>ED</v>
          </cell>
          <cell r="F228" t="b">
            <v>0</v>
          </cell>
        </row>
        <row r="229">
          <cell r="A229">
            <v>9260</v>
          </cell>
          <cell r="B229" t="str">
            <v>VAN HEIRSEELE Roger</v>
          </cell>
          <cell r="C229" t="str">
            <v>ED</v>
          </cell>
          <cell r="E229">
            <v>90</v>
          </cell>
          <cell r="F229" t="str">
            <v>4°</v>
          </cell>
        </row>
        <row r="230">
          <cell r="A230">
            <v>9421</v>
          </cell>
          <cell r="B230" t="str">
            <v>Caudron Danny</v>
          </cell>
          <cell r="C230" t="str">
            <v>ED</v>
          </cell>
          <cell r="F230" t="b">
            <v>0</v>
          </cell>
        </row>
        <row r="231">
          <cell r="A231">
            <v>8410</v>
          </cell>
          <cell r="B231" t="str">
            <v>LIPPENS Tony</v>
          </cell>
          <cell r="C231" t="str">
            <v>ED</v>
          </cell>
          <cell r="F231" t="b">
            <v>0</v>
          </cell>
        </row>
        <row r="232">
          <cell r="F232" t="b">
            <v>0</v>
          </cell>
        </row>
        <row r="233">
          <cell r="A233">
            <v>8063</v>
          </cell>
          <cell r="B233" t="str">
            <v>COPPENS Christiaan</v>
          </cell>
          <cell r="C233" t="str">
            <v>EWH</v>
          </cell>
          <cell r="E233">
            <v>60</v>
          </cell>
          <cell r="F233" t="str">
            <v>5°</v>
          </cell>
        </row>
        <row r="234">
          <cell r="A234">
            <v>1070</v>
          </cell>
          <cell r="B234" t="str">
            <v>BILLET Jelle</v>
          </cell>
          <cell r="C234" t="str">
            <v>EWH</v>
          </cell>
          <cell r="F234" t="b">
            <v>0</v>
          </cell>
        </row>
        <row r="235">
          <cell r="A235">
            <v>8657</v>
          </cell>
          <cell r="B235" t="str">
            <v>HOLDERBEKE Alex</v>
          </cell>
          <cell r="C235" t="str">
            <v>EWH</v>
          </cell>
          <cell r="F235" t="b">
            <v>0</v>
          </cell>
        </row>
        <row r="236">
          <cell r="A236">
            <v>4425</v>
          </cell>
          <cell r="B236" t="str">
            <v xml:space="preserve">GEVAERT André </v>
          </cell>
          <cell r="C236" t="str">
            <v>EWH</v>
          </cell>
          <cell r="F236" t="b">
            <v>0</v>
          </cell>
        </row>
        <row r="237">
          <cell r="A237">
            <v>9067</v>
          </cell>
          <cell r="B237" t="str">
            <v>DE LETTER Sandra</v>
          </cell>
          <cell r="C237" t="str">
            <v>EWH</v>
          </cell>
          <cell r="F237" t="b">
            <v>0</v>
          </cell>
        </row>
        <row r="238">
          <cell r="A238">
            <v>9421</v>
          </cell>
          <cell r="B238" t="str">
            <v>CAUDRON Danny</v>
          </cell>
          <cell r="C238" t="str">
            <v>EWH</v>
          </cell>
          <cell r="F238" t="b">
            <v>0</v>
          </cell>
        </row>
        <row r="239">
          <cell r="A239">
            <v>9424</v>
          </cell>
          <cell r="B239" t="str">
            <v>Van Den Eede Marc</v>
          </cell>
          <cell r="C239" t="str">
            <v>EWH</v>
          </cell>
          <cell r="F239" t="b">
            <v>0</v>
          </cell>
        </row>
        <row r="240">
          <cell r="A240">
            <v>9420</v>
          </cell>
          <cell r="B240" t="str">
            <v>CAUDRON Bjorn</v>
          </cell>
          <cell r="C240" t="str">
            <v>EWH</v>
          </cell>
          <cell r="F240" t="b">
            <v>0</v>
          </cell>
        </row>
        <row r="241">
          <cell r="A241">
            <v>9595</v>
          </cell>
          <cell r="B241" t="str">
            <v>VERBEURE Danny</v>
          </cell>
          <cell r="C241" t="str">
            <v>EWH</v>
          </cell>
          <cell r="D241" t="str">
            <v>NS</v>
          </cell>
          <cell r="E241">
            <v>90</v>
          </cell>
          <cell r="F241" t="str">
            <v>4°</v>
          </cell>
        </row>
        <row r="242">
          <cell r="A242">
            <v>7805</v>
          </cell>
          <cell r="B242" t="str">
            <v>BAUTE Steven</v>
          </cell>
          <cell r="C242" t="str">
            <v>EWH</v>
          </cell>
          <cell r="F242" t="b">
            <v>0</v>
          </cell>
        </row>
        <row r="243">
          <cell r="A243">
            <v>9593</v>
          </cell>
          <cell r="B243" t="str">
            <v>TRENSON Gabriël</v>
          </cell>
          <cell r="C243" t="str">
            <v>EWH</v>
          </cell>
          <cell r="D243" t="str">
            <v>NS</v>
          </cell>
          <cell r="E243">
            <v>90</v>
          </cell>
          <cell r="F243" t="str">
            <v>4°</v>
          </cell>
        </row>
        <row r="244">
          <cell r="A244">
            <v>4446</v>
          </cell>
          <cell r="B244" t="str">
            <v>FOURNEAU Alain</v>
          </cell>
          <cell r="C244" t="str">
            <v>EWH</v>
          </cell>
          <cell r="E244">
            <v>60</v>
          </cell>
          <cell r="F244" t="str">
            <v>5°</v>
          </cell>
        </row>
        <row r="245">
          <cell r="A245">
            <v>9594</v>
          </cell>
          <cell r="B245" t="str">
            <v>VAN QUAETHEM Romain</v>
          </cell>
          <cell r="C245" t="str">
            <v>EWH</v>
          </cell>
          <cell r="D245" t="str">
            <v>NS</v>
          </cell>
          <cell r="E245">
            <v>90</v>
          </cell>
          <cell r="F245" t="str">
            <v>4°</v>
          </cell>
        </row>
        <row r="246">
          <cell r="A246">
            <v>9592</v>
          </cell>
          <cell r="B246" t="str">
            <v>DELOBEL Marc</v>
          </cell>
          <cell r="C246" t="str">
            <v>EWH</v>
          </cell>
          <cell r="D246" t="str">
            <v>NS</v>
          </cell>
          <cell r="E246">
            <v>120</v>
          </cell>
          <cell r="F246" t="str">
            <v>3°</v>
          </cell>
        </row>
        <row r="247">
          <cell r="F247" t="b">
            <v>0</v>
          </cell>
        </row>
        <row r="248">
          <cell r="A248">
            <v>4454</v>
          </cell>
          <cell r="B248" t="str">
            <v>DEPOORTER Reginald</v>
          </cell>
          <cell r="C248" t="str">
            <v>GS</v>
          </cell>
          <cell r="F248" t="b">
            <v>0</v>
          </cell>
        </row>
        <row r="249">
          <cell r="A249">
            <v>4466</v>
          </cell>
          <cell r="B249" t="str">
            <v>TREMERIE Walter</v>
          </cell>
          <cell r="C249" t="str">
            <v>GS</v>
          </cell>
          <cell r="F249" t="b">
            <v>0</v>
          </cell>
        </row>
        <row r="250">
          <cell r="A250">
            <v>4528</v>
          </cell>
          <cell r="B250" t="str">
            <v>VAN HANEGEM Nico</v>
          </cell>
          <cell r="C250" t="str">
            <v>GS</v>
          </cell>
          <cell r="E250">
            <v>220</v>
          </cell>
          <cell r="F250" t="str">
            <v>1°</v>
          </cell>
        </row>
        <row r="251">
          <cell r="A251">
            <v>4541</v>
          </cell>
          <cell r="B251" t="str">
            <v>DELLAERT Marc</v>
          </cell>
          <cell r="C251" t="str">
            <v>GS</v>
          </cell>
          <cell r="F251" t="b">
            <v>0</v>
          </cell>
        </row>
        <row r="252">
          <cell r="A252">
            <v>4587</v>
          </cell>
          <cell r="B252" t="str">
            <v>VERSTRAETEN Frank</v>
          </cell>
          <cell r="C252">
            <v>0</v>
          </cell>
          <cell r="F252" t="b">
            <v>0</v>
          </cell>
        </row>
        <row r="253">
          <cell r="A253">
            <v>6701</v>
          </cell>
          <cell r="B253" t="str">
            <v>BROCHE Philippe</v>
          </cell>
          <cell r="C253" t="str">
            <v>GS</v>
          </cell>
          <cell r="F253" t="b">
            <v>0</v>
          </cell>
        </row>
        <row r="254">
          <cell r="A254">
            <v>6703</v>
          </cell>
          <cell r="B254" t="str">
            <v>CLAUS Pascal</v>
          </cell>
          <cell r="C254" t="str">
            <v>GS</v>
          </cell>
          <cell r="E254">
            <v>120</v>
          </cell>
          <cell r="F254" t="str">
            <v>3°</v>
          </cell>
        </row>
        <row r="255">
          <cell r="A255">
            <v>7203</v>
          </cell>
          <cell r="B255" t="str">
            <v>DELARUE Dirk</v>
          </cell>
          <cell r="C255" t="str">
            <v>GS</v>
          </cell>
          <cell r="F255" t="b">
            <v>0</v>
          </cell>
        </row>
        <row r="256">
          <cell r="A256">
            <v>7498</v>
          </cell>
          <cell r="B256" t="str">
            <v>VAN DAM Jens</v>
          </cell>
          <cell r="C256" t="str">
            <v>GS</v>
          </cell>
          <cell r="E256">
            <v>120</v>
          </cell>
          <cell r="F256" t="str">
            <v>3°</v>
          </cell>
        </row>
        <row r="257">
          <cell r="A257">
            <v>8148</v>
          </cell>
          <cell r="B257" t="str">
            <v>EVERAERT Santino</v>
          </cell>
          <cell r="C257" t="str">
            <v>GS</v>
          </cell>
          <cell r="F257" t="b">
            <v>0</v>
          </cell>
        </row>
        <row r="258">
          <cell r="A258">
            <v>8163</v>
          </cell>
          <cell r="B258" t="str">
            <v>DE WEIRDT Jean-Marie</v>
          </cell>
          <cell r="C258" t="str">
            <v>GS</v>
          </cell>
          <cell r="F258" t="b">
            <v>0</v>
          </cell>
        </row>
        <row r="259">
          <cell r="A259">
            <v>8654</v>
          </cell>
          <cell r="B259" t="str">
            <v>BAETSLE Peter</v>
          </cell>
          <cell r="C259" t="str">
            <v>GS</v>
          </cell>
          <cell r="F259" t="b">
            <v>0</v>
          </cell>
        </row>
        <row r="260">
          <cell r="A260">
            <v>8889</v>
          </cell>
          <cell r="B260" t="str">
            <v>DE PREST Alex</v>
          </cell>
          <cell r="C260" t="str">
            <v>GS</v>
          </cell>
          <cell r="F260" t="b">
            <v>0</v>
          </cell>
        </row>
        <row r="261">
          <cell r="A261">
            <v>8890</v>
          </cell>
          <cell r="B261" t="str">
            <v>VAN HOLLE Jean-Pierre</v>
          </cell>
          <cell r="C261" t="str">
            <v>GS</v>
          </cell>
          <cell r="F261" t="b">
            <v>0</v>
          </cell>
        </row>
        <row r="262">
          <cell r="A262">
            <v>9423</v>
          </cell>
          <cell r="B262" t="str">
            <v>DE GOQUE Guy</v>
          </cell>
          <cell r="C262" t="str">
            <v>GS</v>
          </cell>
          <cell r="F262" t="b">
            <v>0</v>
          </cell>
        </row>
        <row r="263">
          <cell r="A263">
            <v>1039</v>
          </cell>
          <cell r="B263" t="str">
            <v>WIEME Koenraad</v>
          </cell>
          <cell r="C263" t="str">
            <v>GS</v>
          </cell>
          <cell r="F263" t="b">
            <v>0</v>
          </cell>
        </row>
        <row r="264">
          <cell r="A264">
            <v>4506</v>
          </cell>
          <cell r="B264" t="str">
            <v>BRACKE Tom</v>
          </cell>
          <cell r="C264" t="str">
            <v>GS</v>
          </cell>
          <cell r="F264" t="b">
            <v>0</v>
          </cell>
        </row>
        <row r="265">
          <cell r="A265">
            <v>4550</v>
          </cell>
          <cell r="B265" t="str">
            <v>KESTELOOT Patrick</v>
          </cell>
          <cell r="C265" t="str">
            <v>GS</v>
          </cell>
          <cell r="F265" t="b">
            <v>0</v>
          </cell>
        </row>
        <row r="266">
          <cell r="A266">
            <v>9419</v>
          </cell>
          <cell r="B266" t="str">
            <v>MOEYKENS Biacio</v>
          </cell>
          <cell r="C266" t="str">
            <v>GS</v>
          </cell>
          <cell r="F266" t="b">
            <v>0</v>
          </cell>
        </row>
        <row r="267">
          <cell r="A267">
            <v>1033</v>
          </cell>
          <cell r="B267" t="str">
            <v>DE CASTER Marc</v>
          </cell>
          <cell r="C267" t="str">
            <v>GS</v>
          </cell>
          <cell r="F267" t="b">
            <v>0</v>
          </cell>
        </row>
        <row r="268">
          <cell r="A268">
            <v>8426</v>
          </cell>
          <cell r="B268" t="str">
            <v>MOEYKENS Michel</v>
          </cell>
          <cell r="C268" t="str">
            <v>GS</v>
          </cell>
          <cell r="F268" t="b">
            <v>0</v>
          </cell>
        </row>
        <row r="269">
          <cell r="F269" t="b">
            <v>0</v>
          </cell>
        </row>
        <row r="270">
          <cell r="A270">
            <v>4402</v>
          </cell>
          <cell r="B270" t="str">
            <v>ROELS Roger</v>
          </cell>
          <cell r="C270" t="str">
            <v>KAS</v>
          </cell>
          <cell r="E270">
            <v>120</v>
          </cell>
          <cell r="F270" t="str">
            <v>3°</v>
          </cell>
        </row>
        <row r="271">
          <cell r="A271">
            <v>4451</v>
          </cell>
          <cell r="B271" t="str">
            <v>DE BLEECKER Steven</v>
          </cell>
          <cell r="C271" t="str">
            <v>KAS</v>
          </cell>
          <cell r="F271" t="b">
            <v>0</v>
          </cell>
        </row>
        <row r="272">
          <cell r="A272">
            <v>4524</v>
          </cell>
          <cell r="B272" t="str">
            <v>RODTS Piet</v>
          </cell>
          <cell r="C272" t="str">
            <v>KAS</v>
          </cell>
          <cell r="F272" t="b">
            <v>0</v>
          </cell>
        </row>
        <row r="273">
          <cell r="A273">
            <v>4526</v>
          </cell>
          <cell r="B273" t="str">
            <v>VAN DE VELDE Marc</v>
          </cell>
          <cell r="C273" t="str">
            <v>KAS</v>
          </cell>
          <cell r="F273" t="b">
            <v>0</v>
          </cell>
        </row>
        <row r="274">
          <cell r="A274">
            <v>7207</v>
          </cell>
          <cell r="B274" t="str">
            <v>FEYS Georges</v>
          </cell>
          <cell r="C274" t="str">
            <v>KAS</v>
          </cell>
          <cell r="F274" t="b">
            <v>0</v>
          </cell>
        </row>
        <row r="275">
          <cell r="A275">
            <v>7209</v>
          </cell>
          <cell r="B275" t="str">
            <v>VAN WAEYENBERGHE Carlos</v>
          </cell>
          <cell r="C275" t="str">
            <v>KAS</v>
          </cell>
          <cell r="F275" t="b">
            <v>0</v>
          </cell>
        </row>
        <row r="276">
          <cell r="A276">
            <v>7687</v>
          </cell>
          <cell r="B276" t="str">
            <v>PIETERS Lionel</v>
          </cell>
          <cell r="C276" t="str">
            <v>KAS</v>
          </cell>
          <cell r="F276" t="b">
            <v>0</v>
          </cell>
        </row>
        <row r="277">
          <cell r="A277">
            <v>8895</v>
          </cell>
          <cell r="B277" t="str">
            <v>SANMADESTO José</v>
          </cell>
          <cell r="C277" t="str">
            <v>KAS</v>
          </cell>
          <cell r="F277" t="b">
            <v>0</v>
          </cell>
        </row>
        <row r="278">
          <cell r="A278">
            <v>4513</v>
          </cell>
          <cell r="B278" t="str">
            <v>DUYTSCHAEVER Peter</v>
          </cell>
          <cell r="C278" t="str">
            <v>KAS</v>
          </cell>
          <cell r="F278" t="b">
            <v>0</v>
          </cell>
        </row>
        <row r="279">
          <cell r="A279">
            <v>4530</v>
          </cell>
          <cell r="B279" t="str">
            <v>VERSPEELT Filip</v>
          </cell>
          <cell r="C279" t="str">
            <v>KAS</v>
          </cell>
          <cell r="E279">
            <v>220</v>
          </cell>
          <cell r="F279" t="str">
            <v>1°</v>
          </cell>
        </row>
        <row r="280">
          <cell r="A280">
            <v>8070</v>
          </cell>
          <cell r="B280" t="str">
            <v>VAN KERCKHOVE Willem</v>
          </cell>
          <cell r="C280" t="str">
            <v>KAS</v>
          </cell>
          <cell r="F280" t="b">
            <v>0</v>
          </cell>
        </row>
        <row r="281">
          <cell r="A281">
            <v>8530</v>
          </cell>
          <cell r="B281" t="str">
            <v>DEMIRCIOGLU Fuat</v>
          </cell>
          <cell r="C281" t="str">
            <v>KAS</v>
          </cell>
          <cell r="F281" t="b">
            <v>0</v>
          </cell>
        </row>
        <row r="282">
          <cell r="A282">
            <v>8068</v>
          </cell>
          <cell r="B282" t="str">
            <v>KAHRAMAN Murat</v>
          </cell>
          <cell r="C282" t="str">
            <v>KAS</v>
          </cell>
          <cell r="E282" t="str">
            <v xml:space="preserve"> </v>
          </cell>
          <cell r="F282" t="b">
            <v>0</v>
          </cell>
        </row>
        <row r="283">
          <cell r="A283">
            <v>8655</v>
          </cell>
          <cell r="B283" t="str">
            <v>TOLLEBEKE Arthur</v>
          </cell>
          <cell r="C283" t="str">
            <v>KAS</v>
          </cell>
          <cell r="F283" t="b">
            <v>0</v>
          </cell>
        </row>
        <row r="284">
          <cell r="A284">
            <v>5705</v>
          </cell>
          <cell r="B284" t="str">
            <v>LUTTENS Arnold</v>
          </cell>
          <cell r="C284" t="str">
            <v>KAS</v>
          </cell>
          <cell r="D284" t="str">
            <v>HNS</v>
          </cell>
          <cell r="F284" t="b">
            <v>0</v>
          </cell>
        </row>
        <row r="285">
          <cell r="F285" t="b">
            <v>0</v>
          </cell>
        </row>
        <row r="286">
          <cell r="A286">
            <v>4415</v>
          </cell>
          <cell r="B286" t="str">
            <v>VANPETEGHEM Alex</v>
          </cell>
          <cell r="C286" t="str">
            <v>K.ME</v>
          </cell>
          <cell r="E286">
            <v>90</v>
          </cell>
          <cell r="F286" t="str">
            <v>4°</v>
          </cell>
        </row>
        <row r="287">
          <cell r="A287">
            <v>4443</v>
          </cell>
          <cell r="B287" t="str">
            <v>VERBEKEN Albert</v>
          </cell>
          <cell r="C287" t="str">
            <v>K.ME</v>
          </cell>
          <cell r="E287">
            <v>160</v>
          </cell>
          <cell r="F287" t="str">
            <v>2°</v>
          </cell>
        </row>
        <row r="288">
          <cell r="A288">
            <v>4629</v>
          </cell>
          <cell r="B288" t="str">
            <v>VERSNOYEN François</v>
          </cell>
          <cell r="C288" t="str">
            <v>K.ME</v>
          </cell>
          <cell r="E288">
            <v>90</v>
          </cell>
          <cell r="F288" t="str">
            <v>4°</v>
          </cell>
        </row>
        <row r="289">
          <cell r="A289">
            <v>4643</v>
          </cell>
          <cell r="B289" t="str">
            <v>MESURE Freddy</v>
          </cell>
          <cell r="C289" t="str">
            <v>K.ME</v>
          </cell>
          <cell r="E289">
            <v>90</v>
          </cell>
          <cell r="F289" t="str">
            <v>4°</v>
          </cell>
        </row>
        <row r="290">
          <cell r="A290" t="str">
            <v>6417B</v>
          </cell>
          <cell r="B290" t="str">
            <v>BLOMME Jean-Thierry</v>
          </cell>
          <cell r="C290" t="str">
            <v>K.ME</v>
          </cell>
          <cell r="E290">
            <v>120</v>
          </cell>
          <cell r="F290" t="str">
            <v>3°</v>
          </cell>
        </row>
        <row r="291">
          <cell r="A291">
            <v>6715</v>
          </cell>
          <cell r="B291" t="str">
            <v>BRUGGEMAN Roger</v>
          </cell>
          <cell r="C291" t="str">
            <v>K.ME</v>
          </cell>
          <cell r="F291" t="b">
            <v>0</v>
          </cell>
        </row>
        <row r="292">
          <cell r="A292">
            <v>8664</v>
          </cell>
          <cell r="B292" t="str">
            <v>OOSTERLINCK Luc</v>
          </cell>
          <cell r="C292" t="str">
            <v>K.ME</v>
          </cell>
          <cell r="E292">
            <v>90</v>
          </cell>
          <cell r="F292" t="str">
            <v>4°</v>
          </cell>
        </row>
        <row r="293">
          <cell r="A293">
            <v>8665</v>
          </cell>
          <cell r="B293" t="str">
            <v>VAN DELSEN Edgard</v>
          </cell>
          <cell r="C293" t="str">
            <v>K.ME</v>
          </cell>
          <cell r="E293">
            <v>60</v>
          </cell>
          <cell r="F293" t="str">
            <v>5°</v>
          </cell>
        </row>
        <row r="294">
          <cell r="A294">
            <v>8666</v>
          </cell>
          <cell r="B294" t="str">
            <v>BRACKE André</v>
          </cell>
          <cell r="C294" t="str">
            <v>K.ME</v>
          </cell>
          <cell r="F294" t="b">
            <v>0</v>
          </cell>
        </row>
        <row r="295">
          <cell r="A295">
            <v>8898</v>
          </cell>
          <cell r="B295" t="str">
            <v>RAES Freddy</v>
          </cell>
          <cell r="C295" t="str">
            <v>K.ME</v>
          </cell>
          <cell r="F295" t="b">
            <v>0</v>
          </cell>
        </row>
        <row r="296">
          <cell r="A296">
            <v>9263</v>
          </cell>
          <cell r="B296" t="str">
            <v>DE  VOS  GUIDO</v>
          </cell>
          <cell r="C296" t="str">
            <v>K.ME</v>
          </cell>
          <cell r="E296">
            <v>60</v>
          </cell>
          <cell r="F296" t="str">
            <v>5°</v>
          </cell>
        </row>
        <row r="297">
          <cell r="A297">
            <v>9527</v>
          </cell>
          <cell r="B297" t="str">
            <v>BORGILIOEN  MARCEL</v>
          </cell>
          <cell r="C297" t="str">
            <v>K.ME</v>
          </cell>
          <cell r="D297" t="str">
            <v>NS</v>
          </cell>
          <cell r="F297" t="b">
            <v>0</v>
          </cell>
        </row>
        <row r="298">
          <cell r="F298" t="b">
            <v>0</v>
          </cell>
        </row>
        <row r="299">
          <cell r="A299">
            <v>8125</v>
          </cell>
          <cell r="B299" t="str">
            <v>LANDRIEU Jan</v>
          </cell>
          <cell r="C299" t="str">
            <v>ROY</v>
          </cell>
          <cell r="F299" t="b">
            <v>0</v>
          </cell>
        </row>
        <row r="300">
          <cell r="A300">
            <v>8347</v>
          </cell>
          <cell r="B300" t="str">
            <v>BUYENS Pascal</v>
          </cell>
          <cell r="C300" t="str">
            <v>ROY</v>
          </cell>
          <cell r="F300" t="b">
            <v>0</v>
          </cell>
        </row>
        <row r="301">
          <cell r="A301">
            <v>8886</v>
          </cell>
          <cell r="B301" t="str">
            <v>DELTENRE Pascal</v>
          </cell>
          <cell r="C301" t="str">
            <v>ROY</v>
          </cell>
          <cell r="F301" t="b">
            <v>0</v>
          </cell>
        </row>
        <row r="302">
          <cell r="A302">
            <v>8887</v>
          </cell>
          <cell r="B302" t="str">
            <v>VANLANCKER Marc</v>
          </cell>
          <cell r="C302" t="str">
            <v>ROY</v>
          </cell>
          <cell r="F302" t="b">
            <v>0</v>
          </cell>
        </row>
        <row r="303">
          <cell r="A303">
            <v>9264</v>
          </cell>
          <cell r="B303" t="str">
            <v>REYCHLER Hedwig</v>
          </cell>
          <cell r="C303" t="str">
            <v>ROY</v>
          </cell>
          <cell r="F303" t="b">
            <v>0</v>
          </cell>
        </row>
        <row r="304">
          <cell r="A304">
            <v>9262</v>
          </cell>
          <cell r="B304" t="str">
            <v>CLAEYS Hubert</v>
          </cell>
          <cell r="C304" t="str">
            <v>ROY</v>
          </cell>
          <cell r="F304" t="b">
            <v>0</v>
          </cell>
        </row>
        <row r="305">
          <cell r="A305">
            <v>9523</v>
          </cell>
          <cell r="B305" t="str">
            <v>DE LANGHE François</v>
          </cell>
          <cell r="C305" t="str">
            <v>ROY</v>
          </cell>
          <cell r="D305" t="str">
            <v>NS</v>
          </cell>
          <cell r="F305" t="b">
            <v>0</v>
          </cell>
        </row>
        <row r="306">
          <cell r="F306" t="b">
            <v>0</v>
          </cell>
        </row>
        <row r="307">
          <cell r="A307">
            <v>8897</v>
          </cell>
          <cell r="B307" t="str">
            <v>BAELE Edmond</v>
          </cell>
          <cell r="C307" t="str">
            <v>KBCAW</v>
          </cell>
          <cell r="E307">
            <v>90</v>
          </cell>
          <cell r="F307" t="str">
            <v>4°</v>
          </cell>
        </row>
        <row r="308">
          <cell r="A308">
            <v>7318</v>
          </cell>
          <cell r="B308" t="str">
            <v>CARDON Eric</v>
          </cell>
          <cell r="C308" t="str">
            <v>KBCAW</v>
          </cell>
          <cell r="F308" t="b">
            <v>0</v>
          </cell>
        </row>
        <row r="309">
          <cell r="A309">
            <v>8349</v>
          </cell>
          <cell r="B309" t="str">
            <v>CLAERHOUT Bernard</v>
          </cell>
          <cell r="C309" t="str">
            <v>KBCAW</v>
          </cell>
          <cell r="F309" t="b">
            <v>0</v>
          </cell>
        </row>
        <row r="310">
          <cell r="A310">
            <v>8352</v>
          </cell>
          <cell r="B310" t="str">
            <v>COSYNS Marc</v>
          </cell>
          <cell r="C310" t="str">
            <v>KBCAW</v>
          </cell>
          <cell r="E310">
            <v>60</v>
          </cell>
          <cell r="F310" t="str">
            <v>5°</v>
          </cell>
        </row>
        <row r="311">
          <cell r="A311">
            <v>6706</v>
          </cell>
          <cell r="B311" t="str">
            <v>DE FAUW Guy</v>
          </cell>
          <cell r="C311" t="str">
            <v>KBCAW</v>
          </cell>
          <cell r="E311">
            <v>300</v>
          </cell>
          <cell r="F311" t="str">
            <v>exc</v>
          </cell>
        </row>
        <row r="312">
          <cell r="A312">
            <v>7475</v>
          </cell>
          <cell r="B312" t="str">
            <v>DE MOL Daniel</v>
          </cell>
          <cell r="C312" t="str">
            <v>KBCAW</v>
          </cell>
          <cell r="E312">
            <v>90</v>
          </cell>
          <cell r="F312" t="str">
            <v>4°</v>
          </cell>
        </row>
        <row r="313">
          <cell r="A313">
            <v>6427</v>
          </cell>
          <cell r="B313" t="str">
            <v>GORLEER Omer</v>
          </cell>
          <cell r="C313" t="str">
            <v>KBCAW</v>
          </cell>
          <cell r="E313">
            <v>120</v>
          </cell>
          <cell r="F313" t="str">
            <v>3°</v>
          </cell>
        </row>
        <row r="314">
          <cell r="A314">
            <v>9431</v>
          </cell>
          <cell r="B314" t="str">
            <v>JACQUEMYN Tony</v>
          </cell>
          <cell r="C314" t="str">
            <v>KBCAW</v>
          </cell>
          <cell r="E314">
            <v>90</v>
          </cell>
          <cell r="F314" t="str">
            <v>4°</v>
          </cell>
        </row>
        <row r="315">
          <cell r="A315">
            <v>7477</v>
          </cell>
          <cell r="B315" t="str">
            <v>VAN DE CASTEELE Henri</v>
          </cell>
          <cell r="C315" t="str">
            <v>KBCAW</v>
          </cell>
          <cell r="F315" t="b">
            <v>0</v>
          </cell>
        </row>
        <row r="316">
          <cell r="A316">
            <v>7698</v>
          </cell>
          <cell r="B316" t="str">
            <v>VAN FLETEREN Piet</v>
          </cell>
          <cell r="C316" t="str">
            <v>KBCAW</v>
          </cell>
          <cell r="E316">
            <v>60</v>
          </cell>
          <cell r="F316" t="str">
            <v>5°</v>
          </cell>
        </row>
        <row r="317">
          <cell r="A317">
            <v>9432</v>
          </cell>
          <cell r="B317" t="str">
            <v>VANAELST Paul</v>
          </cell>
          <cell r="C317" t="str">
            <v>KBCAW</v>
          </cell>
          <cell r="F317" t="b">
            <v>0</v>
          </cell>
        </row>
        <row r="318">
          <cell r="A318">
            <v>9522</v>
          </cell>
          <cell r="B318" t="str">
            <v>LEEMAN Rudy</v>
          </cell>
          <cell r="C318" t="str">
            <v>KBCAW</v>
          </cell>
          <cell r="F318" t="b">
            <v>0</v>
          </cell>
        </row>
        <row r="319">
          <cell r="A319">
            <v>4613</v>
          </cell>
          <cell r="B319" t="str">
            <v>VANDAELE Pierre</v>
          </cell>
          <cell r="C319" t="str">
            <v>KBCAW</v>
          </cell>
          <cell r="E319">
            <v>90</v>
          </cell>
          <cell r="F319" t="str">
            <v>4°</v>
          </cell>
        </row>
        <row r="320">
          <cell r="F320" t="b">
            <v>0</v>
          </cell>
        </row>
        <row r="321">
          <cell r="A321">
            <v>1022</v>
          </cell>
          <cell r="B321" t="str">
            <v>MENHEER Leslie</v>
          </cell>
          <cell r="C321" t="str">
            <v>K.EBC</v>
          </cell>
          <cell r="F321" t="b">
            <v>0</v>
          </cell>
        </row>
        <row r="322">
          <cell r="A322">
            <v>4473</v>
          </cell>
          <cell r="B322" t="str">
            <v>DE BAETS Ronny</v>
          </cell>
          <cell r="C322" t="str">
            <v>K.EBC</v>
          </cell>
          <cell r="F322" t="b">
            <v>0</v>
          </cell>
        </row>
        <row r="323">
          <cell r="A323">
            <v>4482</v>
          </cell>
          <cell r="B323" t="str">
            <v>STAELENS Freddy</v>
          </cell>
          <cell r="C323" t="str">
            <v>K.EBC</v>
          </cell>
          <cell r="F323" t="b">
            <v>0</v>
          </cell>
        </row>
        <row r="324">
          <cell r="A324">
            <v>4538</v>
          </cell>
          <cell r="B324" t="str">
            <v>DE LOMBAERT Albert</v>
          </cell>
          <cell r="C324" t="str">
            <v>K.EBC</v>
          </cell>
          <cell r="E324">
            <v>120</v>
          </cell>
          <cell r="F324" t="str">
            <v>3°</v>
          </cell>
        </row>
        <row r="325">
          <cell r="A325">
            <v>4539</v>
          </cell>
          <cell r="B325" t="str">
            <v>DE MIL Christiaan</v>
          </cell>
          <cell r="C325" t="str">
            <v>K.EBC</v>
          </cell>
          <cell r="E325">
            <v>120</v>
          </cell>
          <cell r="F325" t="str">
            <v>3°</v>
          </cell>
        </row>
        <row r="326">
          <cell r="A326">
            <v>4544</v>
          </cell>
          <cell r="B326" t="str">
            <v>GEVAERT Michel</v>
          </cell>
          <cell r="C326" t="str">
            <v>K.EBC</v>
          </cell>
          <cell r="F326" t="b">
            <v>0</v>
          </cell>
        </row>
        <row r="327">
          <cell r="A327">
            <v>4545</v>
          </cell>
          <cell r="B327" t="str">
            <v>GOETHALS Armand</v>
          </cell>
          <cell r="C327" t="str">
            <v>K.EBC</v>
          </cell>
          <cell r="E327">
            <v>300</v>
          </cell>
          <cell r="F327" t="str">
            <v>exc</v>
          </cell>
        </row>
        <row r="328">
          <cell r="A328">
            <v>4558</v>
          </cell>
          <cell r="B328" t="str">
            <v>SIMOENS Wilfried</v>
          </cell>
          <cell r="C328" t="str">
            <v>K.EBC</v>
          </cell>
          <cell r="F328" t="b">
            <v>0</v>
          </cell>
        </row>
        <row r="329">
          <cell r="A329">
            <v>4559</v>
          </cell>
          <cell r="B329" t="str">
            <v>STANDAERT Arthur</v>
          </cell>
          <cell r="C329" t="str">
            <v>K.EBC</v>
          </cell>
          <cell r="E329">
            <v>90</v>
          </cell>
          <cell r="F329" t="str">
            <v>4°</v>
          </cell>
        </row>
        <row r="330">
          <cell r="A330">
            <v>4560</v>
          </cell>
          <cell r="B330" t="str">
            <v>STANDAERT Peter</v>
          </cell>
          <cell r="C330" t="str">
            <v>K.EBC</v>
          </cell>
          <cell r="E330">
            <v>160</v>
          </cell>
          <cell r="F330" t="str">
            <v>2°</v>
          </cell>
        </row>
        <row r="331">
          <cell r="A331">
            <v>4561</v>
          </cell>
          <cell r="B331" t="str">
            <v>VAN DAMME Etienne</v>
          </cell>
          <cell r="C331" t="str">
            <v>K.EBC</v>
          </cell>
          <cell r="E331">
            <v>120</v>
          </cell>
          <cell r="F331" t="str">
            <v>3°</v>
          </cell>
        </row>
        <row r="332">
          <cell r="A332">
            <v>4567</v>
          </cell>
          <cell r="B332" t="str">
            <v>VLERICK Raf</v>
          </cell>
          <cell r="C332" t="str">
            <v>K.EBC</v>
          </cell>
          <cell r="E332">
            <v>160</v>
          </cell>
          <cell r="F332" t="str">
            <v>2°</v>
          </cell>
        </row>
        <row r="333">
          <cell r="A333">
            <v>5212</v>
          </cell>
          <cell r="B333" t="str">
            <v>STEVENS Martin</v>
          </cell>
          <cell r="C333" t="str">
            <v>K.EBC</v>
          </cell>
          <cell r="E333">
            <v>60</v>
          </cell>
          <cell r="F333" t="str">
            <v>5°</v>
          </cell>
        </row>
        <row r="334">
          <cell r="A334">
            <v>5769</v>
          </cell>
          <cell r="B334" t="str">
            <v>HAERENS Raf</v>
          </cell>
          <cell r="C334" t="str">
            <v>K.EBC</v>
          </cell>
          <cell r="F334" t="b">
            <v>0</v>
          </cell>
        </row>
        <row r="335">
          <cell r="A335">
            <v>9067</v>
          </cell>
          <cell r="B335" t="str">
            <v>De Letter Sandra</v>
          </cell>
          <cell r="C335" t="str">
            <v>K.EBC</v>
          </cell>
          <cell r="F335" t="b">
            <v>0</v>
          </cell>
        </row>
        <row r="336">
          <cell r="A336">
            <v>6095</v>
          </cell>
          <cell r="B336" t="str">
            <v>COOLS Willy</v>
          </cell>
          <cell r="C336" t="str">
            <v>K.EBC</v>
          </cell>
          <cell r="E336">
            <v>120</v>
          </cell>
          <cell r="F336" t="str">
            <v>3°</v>
          </cell>
        </row>
        <row r="337">
          <cell r="A337">
            <v>6096</v>
          </cell>
          <cell r="B337" t="str">
            <v>VAN REETH Rudy</v>
          </cell>
          <cell r="C337" t="str">
            <v>K.EBC</v>
          </cell>
          <cell r="E337">
            <v>60</v>
          </cell>
          <cell r="F337" t="str">
            <v>5°</v>
          </cell>
        </row>
        <row r="338">
          <cell r="A338">
            <v>6097</v>
          </cell>
          <cell r="B338" t="str">
            <v>VAN DE VOORDE Johan</v>
          </cell>
          <cell r="C338" t="str">
            <v>K.EBC</v>
          </cell>
          <cell r="E338">
            <v>60</v>
          </cell>
          <cell r="F338" t="str">
            <v>5°</v>
          </cell>
        </row>
        <row r="339">
          <cell r="A339">
            <v>6709</v>
          </cell>
          <cell r="B339" t="str">
            <v>WELVAERT Yves</v>
          </cell>
          <cell r="C339" t="str">
            <v>K.EBC</v>
          </cell>
          <cell r="F339" t="b">
            <v>0</v>
          </cell>
        </row>
        <row r="340">
          <cell r="A340">
            <v>7478</v>
          </cell>
          <cell r="B340" t="str">
            <v>BAUMGARTE Cees</v>
          </cell>
          <cell r="C340" t="str">
            <v>K.EBC</v>
          </cell>
          <cell r="E340">
            <v>60</v>
          </cell>
          <cell r="F340" t="str">
            <v>5°</v>
          </cell>
        </row>
        <row r="341">
          <cell r="A341">
            <v>8659</v>
          </cell>
          <cell r="B341" t="str">
            <v>LAMPAERT Eddy</v>
          </cell>
          <cell r="C341" t="str">
            <v>K.EBC</v>
          </cell>
          <cell r="F341" t="b">
            <v>0</v>
          </cell>
        </row>
        <row r="342">
          <cell r="A342">
            <v>9057</v>
          </cell>
          <cell r="B342" t="str">
            <v>BONTE William</v>
          </cell>
          <cell r="C342" t="str">
            <v>K.EBC</v>
          </cell>
          <cell r="F342" t="b">
            <v>0</v>
          </cell>
        </row>
        <row r="343">
          <cell r="A343">
            <v>4609</v>
          </cell>
          <cell r="B343" t="str">
            <v>VAN ACKER Jan</v>
          </cell>
          <cell r="C343" t="str">
            <v>K.EBC</v>
          </cell>
          <cell r="E343">
            <v>120</v>
          </cell>
          <cell r="F343" t="str">
            <v>3°</v>
          </cell>
        </row>
        <row r="344">
          <cell r="A344">
            <v>7036</v>
          </cell>
          <cell r="B344" t="str">
            <v>MISMAN Eddy</v>
          </cell>
          <cell r="C344" t="str">
            <v>K.EBC</v>
          </cell>
          <cell r="F344" t="b">
            <v>0</v>
          </cell>
        </row>
        <row r="345">
          <cell r="A345">
            <v>7474</v>
          </cell>
          <cell r="B345" t="str">
            <v>Geirnaert Marc</v>
          </cell>
          <cell r="C345" t="str">
            <v>K.EBC</v>
          </cell>
          <cell r="F345" t="b">
            <v>0</v>
          </cell>
        </row>
        <row r="346">
          <cell r="A346">
            <v>7312</v>
          </cell>
          <cell r="B346" t="str">
            <v>Van Acker Johan</v>
          </cell>
          <cell r="C346" t="str">
            <v>K.EBC</v>
          </cell>
          <cell r="F346" t="b">
            <v>0</v>
          </cell>
        </row>
        <row r="347">
          <cell r="A347">
            <v>6094</v>
          </cell>
          <cell r="B347" t="str">
            <v>Van Acker Steven</v>
          </cell>
          <cell r="C347" t="str">
            <v>K.EBC</v>
          </cell>
          <cell r="F347" t="b">
            <v>0</v>
          </cell>
        </row>
        <row r="348">
          <cell r="A348">
            <v>5015</v>
          </cell>
          <cell r="B348" t="str">
            <v>Himschoot Daniel</v>
          </cell>
          <cell r="C348" t="str">
            <v>K.EBC</v>
          </cell>
          <cell r="F348" t="b">
            <v>0</v>
          </cell>
        </row>
        <row r="349">
          <cell r="A349">
            <v>1045</v>
          </cell>
          <cell r="B349" t="str">
            <v xml:space="preserve">Bruggeman Franky </v>
          </cell>
          <cell r="C349" t="str">
            <v>K.EBC</v>
          </cell>
          <cell r="F349" t="b">
            <v>0</v>
          </cell>
        </row>
        <row r="350">
          <cell r="A350">
            <v>6690</v>
          </cell>
          <cell r="B350" t="str">
            <v>BAUWENS Etienne</v>
          </cell>
          <cell r="C350" t="str">
            <v>K.EBC</v>
          </cell>
          <cell r="F350" t="b">
            <v>0</v>
          </cell>
        </row>
        <row r="351">
          <cell r="A351">
            <v>4395</v>
          </cell>
          <cell r="B351" t="str">
            <v>De Paepe Roland</v>
          </cell>
          <cell r="C351" t="str">
            <v>K.EBC</v>
          </cell>
          <cell r="F351" t="b">
            <v>0</v>
          </cell>
        </row>
        <row r="352">
          <cell r="A352">
            <v>8656</v>
          </cell>
          <cell r="B352" t="str">
            <v>MELKEBEKE Julien</v>
          </cell>
          <cell r="C352" t="str">
            <v>K.EBC</v>
          </cell>
          <cell r="F352" t="b">
            <v>0</v>
          </cell>
        </row>
        <row r="353">
          <cell r="A353">
            <v>4446</v>
          </cell>
          <cell r="B353" t="str">
            <v>Fourneau Alain</v>
          </cell>
          <cell r="C353" t="str">
            <v>K.EBC</v>
          </cell>
          <cell r="E353">
            <v>60</v>
          </cell>
          <cell r="F353" t="str">
            <v>5°</v>
          </cell>
        </row>
        <row r="354">
          <cell r="A354">
            <v>4490</v>
          </cell>
          <cell r="B354" t="str">
            <v>VAN LANCKEER Pierre</v>
          </cell>
          <cell r="C354" t="str">
            <v>K.EBC</v>
          </cell>
        </row>
        <row r="355">
          <cell r="A355">
            <v>9524</v>
          </cell>
          <cell r="B355" t="str">
            <v>CLAERHOUT Robin</v>
          </cell>
          <cell r="C355" t="str">
            <v>K.EBC</v>
          </cell>
        </row>
        <row r="357">
          <cell r="A357">
            <v>4392</v>
          </cell>
          <cell r="B357" t="str">
            <v>BOELAERT Eddie</v>
          </cell>
          <cell r="C357" t="str">
            <v>UN</v>
          </cell>
          <cell r="E357">
            <v>60</v>
          </cell>
          <cell r="F357" t="str">
            <v>5°</v>
          </cell>
        </row>
        <row r="358">
          <cell r="A358">
            <v>4399</v>
          </cell>
          <cell r="B358" t="str">
            <v>DIERKENS Antoine</v>
          </cell>
          <cell r="C358" t="str">
            <v>UN</v>
          </cell>
          <cell r="E358">
            <v>120</v>
          </cell>
          <cell r="F358" t="str">
            <v>3°</v>
          </cell>
        </row>
        <row r="359">
          <cell r="A359">
            <v>4400</v>
          </cell>
          <cell r="B359" t="str">
            <v>LAMBOTTE Rik</v>
          </cell>
          <cell r="C359" t="str">
            <v>UN</v>
          </cell>
          <cell r="F359" t="b">
            <v>0</v>
          </cell>
        </row>
        <row r="360">
          <cell r="A360">
            <v>4511</v>
          </cell>
          <cell r="B360" t="str">
            <v>DE PAUW Lucien</v>
          </cell>
          <cell r="C360" t="str">
            <v>UN</v>
          </cell>
          <cell r="F360" t="b">
            <v>0</v>
          </cell>
        </row>
        <row r="361">
          <cell r="A361">
            <v>4514</v>
          </cell>
          <cell r="B361" t="str">
            <v>DUYTSCHAEVER Roger</v>
          </cell>
          <cell r="C361" t="str">
            <v>UN</v>
          </cell>
          <cell r="F361" t="b">
            <v>0</v>
          </cell>
        </row>
        <row r="362">
          <cell r="A362">
            <v>4519</v>
          </cell>
          <cell r="B362" t="str">
            <v>MALFAIT Michel</v>
          </cell>
          <cell r="C362" t="str">
            <v>UN</v>
          </cell>
          <cell r="E362">
            <v>120</v>
          </cell>
          <cell r="F362" t="str">
            <v>3°</v>
          </cell>
        </row>
        <row r="363">
          <cell r="A363">
            <v>4574</v>
          </cell>
          <cell r="B363" t="str">
            <v>HOFMAN Raf</v>
          </cell>
          <cell r="C363" t="str">
            <v>UN</v>
          </cell>
          <cell r="F363" t="b">
            <v>0</v>
          </cell>
        </row>
        <row r="364">
          <cell r="A364">
            <v>4582</v>
          </cell>
          <cell r="B364" t="str">
            <v>VAN LIERDE Etienne</v>
          </cell>
          <cell r="C364" t="str">
            <v>UN</v>
          </cell>
          <cell r="F364" t="b">
            <v>0</v>
          </cell>
        </row>
        <row r="365">
          <cell r="A365">
            <v>4583</v>
          </cell>
          <cell r="B365" t="str">
            <v>VAN SPEYBROECK Pierre</v>
          </cell>
          <cell r="C365" t="str">
            <v>UN</v>
          </cell>
          <cell r="F365" t="b">
            <v>0</v>
          </cell>
        </row>
        <row r="366">
          <cell r="A366">
            <v>4965</v>
          </cell>
          <cell r="B366" t="str">
            <v>ROSSEL Bart</v>
          </cell>
          <cell r="C366" t="str">
            <v>UN</v>
          </cell>
          <cell r="F366" t="b">
            <v>0</v>
          </cell>
        </row>
        <row r="367">
          <cell r="A367">
            <v>4966</v>
          </cell>
          <cell r="B367" t="str">
            <v>ROSSEL Francis</v>
          </cell>
          <cell r="C367" t="str">
            <v>UN</v>
          </cell>
          <cell r="F367" t="b">
            <v>0</v>
          </cell>
        </row>
        <row r="368">
          <cell r="A368">
            <v>6930</v>
          </cell>
          <cell r="B368" t="str">
            <v>VERHELST Daniel</v>
          </cell>
          <cell r="C368" t="str">
            <v>UN</v>
          </cell>
          <cell r="F368" t="b">
            <v>0</v>
          </cell>
        </row>
        <row r="369">
          <cell r="A369">
            <v>7303</v>
          </cell>
          <cell r="B369" t="str">
            <v>FRANCK Franky</v>
          </cell>
          <cell r="C369" t="str">
            <v>UN</v>
          </cell>
          <cell r="F369" t="b">
            <v>0</v>
          </cell>
        </row>
        <row r="370">
          <cell r="A370">
            <v>7471</v>
          </cell>
          <cell r="B370" t="str">
            <v>WIELEMANS Gustaaf</v>
          </cell>
          <cell r="C370" t="str">
            <v>UN</v>
          </cell>
          <cell r="F370" t="b">
            <v>0</v>
          </cell>
        </row>
        <row r="371">
          <cell r="A371">
            <v>7808</v>
          </cell>
          <cell r="B371" t="str">
            <v>BAUWENS Filip</v>
          </cell>
          <cell r="C371" t="str">
            <v>UN</v>
          </cell>
          <cell r="F371" t="b">
            <v>0</v>
          </cell>
        </row>
        <row r="372">
          <cell r="A372">
            <v>4531</v>
          </cell>
          <cell r="B372" t="str">
            <v>WULFRANCK Luc</v>
          </cell>
          <cell r="C372" t="str">
            <v>UN</v>
          </cell>
          <cell r="E372">
            <v>120</v>
          </cell>
          <cell r="F372" t="str">
            <v>3°</v>
          </cell>
        </row>
        <row r="373">
          <cell r="A373">
            <v>8168</v>
          </cell>
          <cell r="B373" t="str">
            <v>VERWEE Julien</v>
          </cell>
          <cell r="C373" t="str">
            <v>UN</v>
          </cell>
          <cell r="F373" t="b">
            <v>0</v>
          </cell>
        </row>
        <row r="374">
          <cell r="A374">
            <v>8660</v>
          </cell>
          <cell r="B374" t="str">
            <v>TEMMERMAN Eduard</v>
          </cell>
          <cell r="C374" t="str">
            <v>UN</v>
          </cell>
          <cell r="F374" t="b">
            <v>0</v>
          </cell>
        </row>
        <row r="375">
          <cell r="A375">
            <v>9069</v>
          </cell>
          <cell r="B375" t="str">
            <v>SOMMEL Noël</v>
          </cell>
          <cell r="C375" t="str">
            <v>UN</v>
          </cell>
          <cell r="F375" t="b">
            <v>0</v>
          </cell>
        </row>
        <row r="376">
          <cell r="A376">
            <v>9269</v>
          </cell>
          <cell r="B376" t="str">
            <v>GEIRNAERT Emile</v>
          </cell>
          <cell r="C376" t="str">
            <v>UN</v>
          </cell>
          <cell r="F376" t="b">
            <v>0</v>
          </cell>
        </row>
        <row r="377">
          <cell r="A377">
            <v>4520</v>
          </cell>
          <cell r="B377" t="str">
            <v>MARTENS Johan</v>
          </cell>
          <cell r="C377" t="str">
            <v>UN</v>
          </cell>
          <cell r="F377" t="b">
            <v>0</v>
          </cell>
        </row>
        <row r="378">
          <cell r="A378">
            <v>4581</v>
          </cell>
          <cell r="B378" t="str">
            <v>VAN HOOYDONK Guy</v>
          </cell>
          <cell r="C378" t="str">
            <v>UN</v>
          </cell>
          <cell r="F378" t="b">
            <v>0</v>
          </cell>
        </row>
        <row r="379">
          <cell r="A379">
            <v>4435</v>
          </cell>
          <cell r="B379" t="str">
            <v>HERREMAN Roger</v>
          </cell>
          <cell r="C379" t="str">
            <v>UN</v>
          </cell>
          <cell r="E379">
            <v>60</v>
          </cell>
          <cell r="F379" t="str">
            <v>5°</v>
          </cell>
        </row>
        <row r="380">
          <cell r="A380">
            <v>4552</v>
          </cell>
          <cell r="B380" t="str">
            <v>LEMAN Willy</v>
          </cell>
          <cell r="C380" t="str">
            <v>UN</v>
          </cell>
          <cell r="F380" t="b">
            <v>0</v>
          </cell>
        </row>
        <row r="381">
          <cell r="A381">
            <v>4551</v>
          </cell>
          <cell r="B381" t="str">
            <v>LEMAN Gwen</v>
          </cell>
          <cell r="C381" t="str">
            <v>UN</v>
          </cell>
          <cell r="F381" t="b">
            <v>0</v>
          </cell>
        </row>
        <row r="382">
          <cell r="A382">
            <v>8891</v>
          </cell>
          <cell r="B382" t="str">
            <v>PLATTEAU Tiani</v>
          </cell>
          <cell r="C382" t="str">
            <v>UN</v>
          </cell>
          <cell r="F382" t="b">
            <v>0</v>
          </cell>
        </row>
        <row r="383">
          <cell r="A383">
            <v>9293</v>
          </cell>
          <cell r="B383" t="str">
            <v>VAN HIJFTE Frans</v>
          </cell>
          <cell r="C383" t="str">
            <v>UN</v>
          </cell>
          <cell r="F383" t="b">
            <v>0</v>
          </cell>
        </row>
        <row r="384">
          <cell r="A384">
            <v>4732</v>
          </cell>
          <cell r="B384" t="str">
            <v>NACHTERGAELE Geert</v>
          </cell>
          <cell r="C384" t="str">
            <v>UN</v>
          </cell>
          <cell r="F384" t="b">
            <v>0</v>
          </cell>
        </row>
        <row r="385">
          <cell r="A385">
            <v>4634</v>
          </cell>
          <cell r="B385" t="str">
            <v>DEVLIEGER David</v>
          </cell>
          <cell r="C385" t="str">
            <v>UN</v>
          </cell>
          <cell r="F385" t="b">
            <v>0</v>
          </cell>
        </row>
        <row r="386">
          <cell r="A386">
            <v>9526</v>
          </cell>
          <cell r="B386" t="str">
            <v>LEURIDON Jean-Pierre</v>
          </cell>
          <cell r="C386" t="str">
            <v>UN</v>
          </cell>
          <cell r="D386" t="str">
            <v>HNS</v>
          </cell>
          <cell r="F386" t="b">
            <v>0</v>
          </cell>
        </row>
        <row r="387">
          <cell r="A387">
            <v>4456</v>
          </cell>
          <cell r="B387" t="str">
            <v>DUPONT Jean-Claude</v>
          </cell>
          <cell r="C387" t="str">
            <v>UN</v>
          </cell>
          <cell r="F387" t="b">
            <v>0</v>
          </cell>
        </row>
        <row r="388">
          <cell r="A388">
            <v>4407</v>
          </cell>
          <cell r="B388" t="str">
            <v>STEELS Dieter</v>
          </cell>
          <cell r="C388" t="str">
            <v>UN</v>
          </cell>
          <cell r="E388">
            <v>120</v>
          </cell>
          <cell r="F388" t="str">
            <v>3°</v>
          </cell>
        </row>
        <row r="389">
          <cell r="A389">
            <v>8064</v>
          </cell>
          <cell r="B389" t="str">
            <v>CNOCKAERT Arnold</v>
          </cell>
          <cell r="C389" t="str">
            <v>UN</v>
          </cell>
          <cell r="F389" t="b">
            <v>0</v>
          </cell>
        </row>
        <row r="390">
          <cell r="A390">
            <v>8888</v>
          </cell>
          <cell r="B390" t="str">
            <v>DE MEYER Erik</v>
          </cell>
          <cell r="C390" t="str">
            <v>UN</v>
          </cell>
          <cell r="F390" t="b">
            <v>0</v>
          </cell>
        </row>
        <row r="391">
          <cell r="A391">
            <v>4530</v>
          </cell>
          <cell r="B391" t="str">
            <v>VERSPEELT Filip</v>
          </cell>
          <cell r="C391" t="str">
            <v>UN</v>
          </cell>
          <cell r="E391">
            <v>220</v>
          </cell>
          <cell r="F391" t="str">
            <v>1°</v>
          </cell>
        </row>
        <row r="392">
          <cell r="A392">
            <v>4513</v>
          </cell>
          <cell r="B392" t="str">
            <v>DUYTSCHAEVER Peter</v>
          </cell>
          <cell r="C392" t="str">
            <v>UN</v>
          </cell>
          <cell r="F392" t="b">
            <v>0</v>
          </cell>
        </row>
        <row r="393">
          <cell r="F393" t="b">
            <v>0</v>
          </cell>
        </row>
        <row r="394">
          <cell r="A394">
            <v>4617</v>
          </cell>
          <cell r="B394" t="str">
            <v>JANSSENS Marcel</v>
          </cell>
          <cell r="C394" t="str">
            <v>KOTM</v>
          </cell>
          <cell r="E394">
            <v>60</v>
          </cell>
          <cell r="F394" t="str">
            <v>5°</v>
          </cell>
        </row>
        <row r="395">
          <cell r="A395">
            <v>9129</v>
          </cell>
          <cell r="B395" t="str">
            <v>DE GRAAF Jackie</v>
          </cell>
          <cell r="C395" t="str">
            <v>KOTM</v>
          </cell>
          <cell r="E395">
            <v>60</v>
          </cell>
          <cell r="F395" t="str">
            <v>5°</v>
          </cell>
        </row>
        <row r="396">
          <cell r="A396">
            <v>9054</v>
          </cell>
          <cell r="B396" t="str">
            <v>HOFMAN Hugo</v>
          </cell>
          <cell r="C396" t="str">
            <v>KOTM</v>
          </cell>
          <cell r="F396" t="b">
            <v>0</v>
          </cell>
        </row>
        <row r="397">
          <cell r="A397">
            <v>9238</v>
          </cell>
          <cell r="B397" t="str">
            <v>SIMONS Rudi</v>
          </cell>
          <cell r="C397" t="str">
            <v>KOTM</v>
          </cell>
          <cell r="F397" t="b">
            <v>0</v>
          </cell>
        </row>
        <row r="398">
          <cell r="F398" t="b">
            <v>0</v>
          </cell>
        </row>
        <row r="399">
          <cell r="A399">
            <v>8888</v>
          </cell>
          <cell r="B399" t="str">
            <v>DE MEYER EriK</v>
          </cell>
          <cell r="C399" t="str">
            <v>K&amp;V</v>
          </cell>
          <cell r="F399" t="b">
            <v>0</v>
          </cell>
        </row>
        <row r="400">
          <cell r="A400">
            <v>8918</v>
          </cell>
          <cell r="B400" t="str">
            <v xml:space="preserve">VANDENBERGHE Pasel </v>
          </cell>
          <cell r="C400" t="str">
            <v>K&amp;V</v>
          </cell>
          <cell r="F400" t="b">
            <v>0</v>
          </cell>
        </row>
        <row r="401">
          <cell r="A401">
            <v>9428</v>
          </cell>
          <cell r="B401" t="str">
            <v>WIELFAERT Curt</v>
          </cell>
          <cell r="C401" t="str">
            <v>K&amp;V</v>
          </cell>
          <cell r="F401" t="b">
            <v>0</v>
          </cell>
        </row>
        <row r="402">
          <cell r="A402">
            <v>9429</v>
          </cell>
          <cell r="B402" t="str">
            <v>HERREMAN Luc</v>
          </cell>
          <cell r="C402" t="str">
            <v>K&amp;V</v>
          </cell>
          <cell r="F402" t="b">
            <v>0</v>
          </cell>
        </row>
        <row r="403">
          <cell r="A403">
            <v>8148</v>
          </cell>
          <cell r="B403" t="str">
            <v>EVERAERT Santino</v>
          </cell>
          <cell r="C403" t="str">
            <v>K&amp;V</v>
          </cell>
          <cell r="F403" t="b">
            <v>0</v>
          </cell>
        </row>
        <row r="404">
          <cell r="A404">
            <v>9520</v>
          </cell>
          <cell r="B404" t="str">
            <v>VANDERLINDEN Aimé</v>
          </cell>
          <cell r="C404" t="str">
            <v>K&amp;V</v>
          </cell>
        </row>
        <row r="405">
          <cell r="A405">
            <v>9521</v>
          </cell>
          <cell r="B405" t="str">
            <v>VERMEULEN Louis</v>
          </cell>
          <cell r="C405" t="str">
            <v>K&amp;V</v>
          </cell>
        </row>
        <row r="406">
          <cell r="F406" t="b">
            <v>0</v>
          </cell>
        </row>
        <row r="407">
          <cell r="A407">
            <v>4865</v>
          </cell>
          <cell r="B407" t="str">
            <v>HAEGENS Willy</v>
          </cell>
          <cell r="C407" t="str">
            <v>KGV</v>
          </cell>
          <cell r="F407" t="b">
            <v>0</v>
          </cell>
        </row>
        <row r="408">
          <cell r="A408">
            <v>4866</v>
          </cell>
          <cell r="B408" t="str">
            <v>MAES Georges</v>
          </cell>
          <cell r="C408" t="str">
            <v>KGV</v>
          </cell>
          <cell r="F408" t="b">
            <v>0</v>
          </cell>
        </row>
        <row r="409">
          <cell r="A409">
            <v>4872</v>
          </cell>
          <cell r="B409" t="str">
            <v>VAN VOSSEL Danny</v>
          </cell>
          <cell r="C409" t="str">
            <v>KGV</v>
          </cell>
          <cell r="E409">
            <v>60</v>
          </cell>
          <cell r="F409" t="str">
            <v>5°</v>
          </cell>
        </row>
        <row r="410">
          <cell r="A410">
            <v>5229</v>
          </cell>
          <cell r="B410" t="str">
            <v>VAN MELE Franky</v>
          </cell>
          <cell r="C410" t="str">
            <v>KGV</v>
          </cell>
          <cell r="F410" t="b">
            <v>0</v>
          </cell>
        </row>
        <row r="411">
          <cell r="A411">
            <v>6117</v>
          </cell>
          <cell r="B411" t="str">
            <v>VAN VOSSELEN Christoph</v>
          </cell>
          <cell r="C411" t="str">
            <v>KGV</v>
          </cell>
          <cell r="E411">
            <v>120</v>
          </cell>
          <cell r="F411" t="str">
            <v>3°</v>
          </cell>
        </row>
        <row r="412">
          <cell r="A412">
            <v>6712</v>
          </cell>
          <cell r="B412" t="str">
            <v>SEGERS Didier</v>
          </cell>
          <cell r="C412" t="str">
            <v>KGV</v>
          </cell>
          <cell r="E412">
            <v>220</v>
          </cell>
          <cell r="F412" t="str">
            <v>1°</v>
          </cell>
        </row>
        <row r="413">
          <cell r="A413">
            <v>6784</v>
          </cell>
          <cell r="B413" t="str">
            <v>VAN BIESEN Tom</v>
          </cell>
          <cell r="C413" t="str">
            <v>KGV</v>
          </cell>
          <cell r="E413">
            <v>90</v>
          </cell>
          <cell r="F413" t="str">
            <v>4°</v>
          </cell>
        </row>
        <row r="414">
          <cell r="A414">
            <v>8870</v>
          </cell>
          <cell r="B414" t="str">
            <v>VAN MEIRVENNE Nestor</v>
          </cell>
          <cell r="C414" t="str">
            <v>KGV</v>
          </cell>
          <cell r="F414" t="b">
            <v>0</v>
          </cell>
        </row>
        <row r="415">
          <cell r="A415">
            <v>9082</v>
          </cell>
          <cell r="B415" t="str">
            <v>WAEM Kris</v>
          </cell>
          <cell r="C415" t="str">
            <v>KGV</v>
          </cell>
          <cell r="E415">
            <v>120</v>
          </cell>
          <cell r="F415" t="str">
            <v>3°</v>
          </cell>
        </row>
        <row r="416">
          <cell r="A416">
            <v>1062</v>
          </cell>
          <cell r="B416" t="str">
            <v>DE WREEDE Marc</v>
          </cell>
          <cell r="C416" t="str">
            <v>KGV</v>
          </cell>
          <cell r="F416" t="b">
            <v>0</v>
          </cell>
        </row>
        <row r="417">
          <cell r="A417">
            <v>9533</v>
          </cell>
          <cell r="B417" t="str">
            <v>WUYTACK Gunther</v>
          </cell>
          <cell r="C417" t="str">
            <v>KGV</v>
          </cell>
          <cell r="D417" t="str">
            <v>NS</v>
          </cell>
          <cell r="E417">
            <v>60</v>
          </cell>
          <cell r="F417" t="str">
            <v>5°</v>
          </cell>
        </row>
        <row r="418">
          <cell r="F418" t="b">
            <v>0</v>
          </cell>
        </row>
        <row r="419">
          <cell r="A419">
            <v>4945</v>
          </cell>
          <cell r="B419" t="str">
            <v>BUYLE Hubert</v>
          </cell>
          <cell r="C419" t="str">
            <v>QU</v>
          </cell>
          <cell r="E419">
            <v>90</v>
          </cell>
          <cell r="F419" t="str">
            <v>4°</v>
          </cell>
        </row>
        <row r="420">
          <cell r="A420">
            <v>4964</v>
          </cell>
          <cell r="B420" t="str">
            <v>RAEMDONCK Honoré</v>
          </cell>
          <cell r="C420" t="str">
            <v>QU</v>
          </cell>
          <cell r="F420" t="b">
            <v>0</v>
          </cell>
        </row>
        <row r="421">
          <cell r="A421">
            <v>4977</v>
          </cell>
          <cell r="B421" t="str">
            <v>VLERICK Dirk</v>
          </cell>
          <cell r="C421" t="str">
            <v>QU</v>
          </cell>
          <cell r="F421" t="b">
            <v>0</v>
          </cell>
        </row>
        <row r="422">
          <cell r="A422">
            <v>6219</v>
          </cell>
          <cell r="B422" t="str">
            <v>RAEMDONCK Tommy</v>
          </cell>
          <cell r="C422" t="str">
            <v>QU</v>
          </cell>
          <cell r="F422" t="b">
            <v>0</v>
          </cell>
        </row>
        <row r="423">
          <cell r="A423">
            <v>7530</v>
          </cell>
          <cell r="B423" t="str">
            <v>VLERICK Mathieu</v>
          </cell>
          <cell r="C423" t="str">
            <v>QU</v>
          </cell>
          <cell r="F423" t="b">
            <v>0</v>
          </cell>
        </row>
        <row r="424">
          <cell r="A424">
            <v>8682</v>
          </cell>
          <cell r="B424" t="str">
            <v>TEMPELS André</v>
          </cell>
          <cell r="C424" t="str">
            <v>QU</v>
          </cell>
          <cell r="E424">
            <v>60</v>
          </cell>
          <cell r="F424" t="str">
            <v>5°</v>
          </cell>
        </row>
        <row r="425">
          <cell r="A425">
            <v>9278</v>
          </cell>
          <cell r="B425" t="str">
            <v>BOONE Koen</v>
          </cell>
          <cell r="C425" t="str">
            <v>QU</v>
          </cell>
          <cell r="F425" t="b">
            <v>0</v>
          </cell>
        </row>
        <row r="426">
          <cell r="A426">
            <v>4412</v>
          </cell>
          <cell r="B426" t="str">
            <v>VAN KERCKHOVE Freddy</v>
          </cell>
          <cell r="C426" t="str">
            <v>QU</v>
          </cell>
          <cell r="F426" t="b">
            <v>0</v>
          </cell>
        </row>
        <row r="427">
          <cell r="A427">
            <v>9147</v>
          </cell>
          <cell r="B427" t="str">
            <v>BOCKLANDT Martin</v>
          </cell>
          <cell r="C427" t="str">
            <v>QU</v>
          </cell>
          <cell r="F427" t="b">
            <v>0</v>
          </cell>
        </row>
        <row r="428">
          <cell r="A428">
            <v>1329</v>
          </cell>
          <cell r="B428" t="str">
            <v>COENEN Philip</v>
          </cell>
          <cell r="C428" t="str">
            <v>QU</v>
          </cell>
          <cell r="F428" t="b">
            <v>0</v>
          </cell>
        </row>
        <row r="429">
          <cell r="A429">
            <v>4282</v>
          </cell>
          <cell r="B429" t="str">
            <v>DE BACKER Peter</v>
          </cell>
          <cell r="C429" t="str">
            <v>QU</v>
          </cell>
          <cell r="F429" t="b">
            <v>0</v>
          </cell>
        </row>
        <row r="430">
          <cell r="A430">
            <v>4363</v>
          </cell>
          <cell r="B430" t="str">
            <v>PRIEUS Andy</v>
          </cell>
          <cell r="C430" t="str">
            <v>QU</v>
          </cell>
          <cell r="F430" t="b">
            <v>0</v>
          </cell>
        </row>
        <row r="431">
          <cell r="A431">
            <v>9445</v>
          </cell>
          <cell r="B431" t="str">
            <v>DE PAEPE Dirk</v>
          </cell>
          <cell r="C431" t="str">
            <v>QU</v>
          </cell>
          <cell r="F431" t="b">
            <v>0</v>
          </cell>
        </row>
        <row r="432">
          <cell r="A432">
            <v>9508</v>
          </cell>
          <cell r="B432" t="str">
            <v>HEYMAN David</v>
          </cell>
          <cell r="C432" t="str">
            <v>QU</v>
          </cell>
          <cell r="F432" t="b">
            <v>0</v>
          </cell>
        </row>
        <row r="433">
          <cell r="A433">
            <v>9536</v>
          </cell>
          <cell r="B433" t="str">
            <v>BOONE Leo</v>
          </cell>
          <cell r="C433" t="str">
            <v>QU</v>
          </cell>
          <cell r="D433" t="str">
            <v>NS</v>
          </cell>
          <cell r="F433" t="b">
            <v>0</v>
          </cell>
        </row>
        <row r="434">
          <cell r="A434">
            <v>4948</v>
          </cell>
          <cell r="B434" t="str">
            <v>DE BELEYR Gilbert</v>
          </cell>
          <cell r="C434" t="str">
            <v>QU</v>
          </cell>
          <cell r="F434" t="b">
            <v>0</v>
          </cell>
        </row>
        <row r="435">
          <cell r="A435">
            <v>3439</v>
          </cell>
          <cell r="B435" t="str">
            <v>JORISSEN Jeffrey</v>
          </cell>
          <cell r="C435" t="str">
            <v>QU</v>
          </cell>
          <cell r="F435" t="b">
            <v>0</v>
          </cell>
        </row>
        <row r="436">
          <cell r="F436" t="b">
            <v>0</v>
          </cell>
        </row>
        <row r="437">
          <cell r="A437">
            <v>4854</v>
          </cell>
          <cell r="B437" t="str">
            <v>ROSIER Peter</v>
          </cell>
          <cell r="C437" t="str">
            <v>BCSK</v>
          </cell>
          <cell r="E437">
            <v>60</v>
          </cell>
          <cell r="F437" t="str">
            <v>5°</v>
          </cell>
        </row>
        <row r="438">
          <cell r="A438">
            <v>4895</v>
          </cell>
          <cell r="B438" t="str">
            <v>DE BLOCK Omer</v>
          </cell>
          <cell r="C438" t="str">
            <v>BCSK</v>
          </cell>
          <cell r="F438" t="b">
            <v>0</v>
          </cell>
        </row>
        <row r="439">
          <cell r="A439">
            <v>6488</v>
          </cell>
          <cell r="B439" t="str">
            <v>DE WITTE Franky</v>
          </cell>
          <cell r="C439" t="str">
            <v>BCSK</v>
          </cell>
          <cell r="F439" t="b">
            <v>0</v>
          </cell>
        </row>
        <row r="440">
          <cell r="A440">
            <v>6489</v>
          </cell>
          <cell r="B440" t="str">
            <v>DE WITTE Jeffrey</v>
          </cell>
          <cell r="C440" t="str">
            <v>BCSK</v>
          </cell>
          <cell r="E440">
            <v>160</v>
          </cell>
          <cell r="F440" t="str">
            <v>2°</v>
          </cell>
        </row>
        <row r="441">
          <cell r="A441">
            <v>7812</v>
          </cell>
          <cell r="B441" t="str">
            <v>BOERJAN Pierre</v>
          </cell>
          <cell r="C441" t="str">
            <v>BCSK</v>
          </cell>
          <cell r="F441" t="b">
            <v>0</v>
          </cell>
        </row>
        <row r="442">
          <cell r="A442">
            <v>8674</v>
          </cell>
          <cell r="B442" t="str">
            <v>VAN LEUVENHAGE Dylan</v>
          </cell>
          <cell r="C442" t="str">
            <v>BCSK</v>
          </cell>
          <cell r="E442">
            <v>160</v>
          </cell>
          <cell r="F442" t="str">
            <v>2°</v>
          </cell>
        </row>
        <row r="443">
          <cell r="A443">
            <v>8900</v>
          </cell>
          <cell r="B443" t="str">
            <v>JANSSENS Dirk</v>
          </cell>
          <cell r="C443" t="str">
            <v>BCSK</v>
          </cell>
          <cell r="E443">
            <v>60</v>
          </cell>
          <cell r="F443" t="str">
            <v>5°</v>
          </cell>
        </row>
        <row r="444">
          <cell r="A444">
            <v>1294</v>
          </cell>
          <cell r="B444" t="str">
            <v>BACKMAN Werner</v>
          </cell>
          <cell r="C444" t="str">
            <v>BCSK</v>
          </cell>
          <cell r="E444">
            <v>60</v>
          </cell>
          <cell r="F444" t="str">
            <v>5°</v>
          </cell>
        </row>
        <row r="445">
          <cell r="A445">
            <v>8133</v>
          </cell>
          <cell r="B445" t="str">
            <v>VAN CRAENENBROECK Theo</v>
          </cell>
          <cell r="C445" t="str">
            <v>BCSK</v>
          </cell>
          <cell r="F445" t="b">
            <v>0</v>
          </cell>
        </row>
        <row r="446">
          <cell r="A446">
            <v>4853</v>
          </cell>
          <cell r="B446" t="str">
            <v>NOPPE Robert</v>
          </cell>
          <cell r="C446" t="str">
            <v>BCSK</v>
          </cell>
          <cell r="E446">
            <v>60</v>
          </cell>
          <cell r="F446" t="str">
            <v>5°</v>
          </cell>
        </row>
        <row r="447">
          <cell r="A447" t="str">
            <v>6784B</v>
          </cell>
          <cell r="B447" t="str">
            <v>VAN BIESEN Tom</v>
          </cell>
          <cell r="C447" t="str">
            <v>BCSK</v>
          </cell>
          <cell r="F447" t="b">
            <v>0</v>
          </cell>
        </row>
        <row r="448">
          <cell r="A448">
            <v>9441</v>
          </cell>
          <cell r="B448" t="str">
            <v>ROSIER Nick</v>
          </cell>
          <cell r="C448" t="str">
            <v>BCSK</v>
          </cell>
          <cell r="E448">
            <v>60</v>
          </cell>
          <cell r="F448" t="str">
            <v>5°</v>
          </cell>
        </row>
        <row r="449">
          <cell r="A449">
            <v>9442</v>
          </cell>
          <cell r="B449" t="str">
            <v>VERGULT François</v>
          </cell>
          <cell r="C449" t="str">
            <v>BCSK</v>
          </cell>
          <cell r="F449" t="b">
            <v>0</v>
          </cell>
        </row>
        <row r="450">
          <cell r="A450">
            <v>4937</v>
          </cell>
          <cell r="B450" t="str">
            <v>LEEMANS Willy</v>
          </cell>
          <cell r="C450" t="str">
            <v>BCSK</v>
          </cell>
          <cell r="E450">
            <v>60</v>
          </cell>
          <cell r="F450" t="str">
            <v>5°</v>
          </cell>
        </row>
        <row r="451">
          <cell r="A451">
            <v>9276</v>
          </cell>
          <cell r="B451" t="str">
            <v>DE KORT Marc</v>
          </cell>
          <cell r="C451" t="str">
            <v>BCSK</v>
          </cell>
          <cell r="F451" t="b">
            <v>0</v>
          </cell>
        </row>
        <row r="452">
          <cell r="A452">
            <v>4894</v>
          </cell>
          <cell r="B452" t="str">
            <v>DAELMAN Walther</v>
          </cell>
          <cell r="C452" t="str">
            <v>BCSK</v>
          </cell>
          <cell r="E452">
            <v>90</v>
          </cell>
          <cell r="F452" t="str">
            <v>4°</v>
          </cell>
        </row>
        <row r="453">
          <cell r="A453">
            <v>8507</v>
          </cell>
          <cell r="B453" t="str">
            <v>TROONBEECKX Willy</v>
          </cell>
          <cell r="C453" t="str">
            <v>BCSK</v>
          </cell>
          <cell r="F453" t="b">
            <v>0</v>
          </cell>
        </row>
        <row r="454">
          <cell r="A454">
            <v>8717</v>
          </cell>
          <cell r="B454" t="str">
            <v>VAN DEN EEDEN Kurt</v>
          </cell>
          <cell r="C454" t="str">
            <v>BCSK</v>
          </cell>
          <cell r="E454" t="str">
            <v>30 HNS</v>
          </cell>
          <cell r="F454" t="b">
            <v>0</v>
          </cell>
        </row>
        <row r="455">
          <cell r="A455" t="str">
            <v>6712B</v>
          </cell>
          <cell r="B455" t="str">
            <v>SEGERS Didier</v>
          </cell>
          <cell r="C455" t="str">
            <v>BCSK</v>
          </cell>
          <cell r="F455" t="b">
            <v>0</v>
          </cell>
        </row>
        <row r="456">
          <cell r="A456" t="str">
            <v>6117B</v>
          </cell>
          <cell r="B456" t="str">
            <v>VAN VOSSELEN Christoph</v>
          </cell>
          <cell r="C456" t="str">
            <v>BCSK</v>
          </cell>
          <cell r="F456" t="b">
            <v>0</v>
          </cell>
        </row>
        <row r="457">
          <cell r="F457" t="b">
            <v>0</v>
          </cell>
        </row>
        <row r="458">
          <cell r="A458">
            <v>1063</v>
          </cell>
          <cell r="B458" t="str">
            <v>BERTOLOTTI  BEATRICE</v>
          </cell>
          <cell r="C458" t="str">
            <v>WM</v>
          </cell>
          <cell r="F458" t="b">
            <v>0</v>
          </cell>
        </row>
        <row r="459">
          <cell r="A459">
            <v>5486</v>
          </cell>
          <cell r="B459" t="str">
            <v>BROEDERS ADRIANUS</v>
          </cell>
          <cell r="C459" t="str">
            <v>WM</v>
          </cell>
          <cell r="F459" t="b">
            <v>0</v>
          </cell>
        </row>
        <row r="460">
          <cell r="A460">
            <v>7551</v>
          </cell>
          <cell r="B460" t="str">
            <v>CLAESSENS WALTER</v>
          </cell>
          <cell r="C460" t="str">
            <v>WM</v>
          </cell>
          <cell r="F460" t="b">
            <v>0</v>
          </cell>
        </row>
        <row r="461">
          <cell r="A461">
            <v>8939</v>
          </cell>
          <cell r="B461" t="str">
            <v>CORNIL PASCAL</v>
          </cell>
          <cell r="C461" t="str">
            <v>WM</v>
          </cell>
          <cell r="F461" t="b">
            <v>0</v>
          </cell>
        </row>
        <row r="462">
          <cell r="A462">
            <v>1188</v>
          </cell>
          <cell r="B462" t="str">
            <v>DE CLEEN JOERI</v>
          </cell>
          <cell r="C462" t="str">
            <v>WM</v>
          </cell>
          <cell r="F462" t="b">
            <v>0</v>
          </cell>
        </row>
        <row r="463">
          <cell r="A463">
            <v>1189</v>
          </cell>
          <cell r="B463" t="str">
            <v>DE CLEEN SYLVAIN</v>
          </cell>
          <cell r="C463" t="str">
            <v>WM</v>
          </cell>
          <cell r="F463" t="b">
            <v>0</v>
          </cell>
        </row>
        <row r="464">
          <cell r="A464">
            <v>1193</v>
          </cell>
          <cell r="B464" t="str">
            <v>DE SCHEPPER PATRICK</v>
          </cell>
          <cell r="C464" t="str">
            <v>WM</v>
          </cell>
          <cell r="E464">
            <v>300</v>
          </cell>
          <cell r="F464" t="str">
            <v>exc</v>
          </cell>
        </row>
        <row r="465">
          <cell r="A465">
            <v>8077</v>
          </cell>
          <cell r="B465" t="str">
            <v>DE WOLF ALFONS</v>
          </cell>
          <cell r="C465" t="str">
            <v>WM</v>
          </cell>
          <cell r="F465" t="b">
            <v>0</v>
          </cell>
        </row>
        <row r="466">
          <cell r="A466">
            <v>4666</v>
          </cell>
          <cell r="B466" t="str">
            <v>DECONINCK FRANKY</v>
          </cell>
          <cell r="C466" t="str">
            <v>WM</v>
          </cell>
          <cell r="F466" t="b">
            <v>0</v>
          </cell>
        </row>
        <row r="467">
          <cell r="A467">
            <v>1195</v>
          </cell>
          <cell r="B467" t="str">
            <v>DELVAUX BENONI</v>
          </cell>
          <cell r="C467" t="str">
            <v>WM</v>
          </cell>
          <cell r="F467" t="b">
            <v>0</v>
          </cell>
        </row>
        <row r="468">
          <cell r="A468">
            <v>2215</v>
          </cell>
          <cell r="B468" t="str">
            <v>FORTON FRANCIS</v>
          </cell>
          <cell r="C468" t="str">
            <v>WM</v>
          </cell>
          <cell r="F468" t="b">
            <v>0</v>
          </cell>
        </row>
        <row r="469">
          <cell r="A469">
            <v>8026</v>
          </cell>
          <cell r="B469" t="str">
            <v>HOFMAN Glen</v>
          </cell>
          <cell r="C469" t="str">
            <v>WM</v>
          </cell>
          <cell r="F469" t="b">
            <v>0</v>
          </cell>
        </row>
        <row r="470">
          <cell r="A470">
            <v>1004</v>
          </cell>
          <cell r="B470" t="str">
            <v>HOSTENS STEFAAN</v>
          </cell>
          <cell r="C470" t="str">
            <v>WM</v>
          </cell>
          <cell r="F470" t="b">
            <v>0</v>
          </cell>
        </row>
        <row r="471">
          <cell r="A471">
            <v>5430</v>
          </cell>
          <cell r="B471" t="str">
            <v>MUYLAERT DIRK</v>
          </cell>
          <cell r="C471" t="str">
            <v>WM</v>
          </cell>
          <cell r="F471" t="b">
            <v>0</v>
          </cell>
        </row>
        <row r="472">
          <cell r="A472">
            <v>1005</v>
          </cell>
          <cell r="B472" t="str">
            <v>PEETERS LEO</v>
          </cell>
          <cell r="C472" t="str">
            <v>WM</v>
          </cell>
          <cell r="F472" t="b">
            <v>0</v>
          </cell>
        </row>
        <row r="473">
          <cell r="A473">
            <v>4405</v>
          </cell>
          <cell r="B473" t="str">
            <v>SCHIETTECATTE YVES</v>
          </cell>
          <cell r="C473" t="str">
            <v>WM</v>
          </cell>
          <cell r="F473" t="b">
            <v>0</v>
          </cell>
        </row>
        <row r="474">
          <cell r="A474">
            <v>2192</v>
          </cell>
          <cell r="B474" t="str">
            <v>STERCKVAL MICHEL</v>
          </cell>
          <cell r="C474" t="str">
            <v>WM</v>
          </cell>
          <cell r="F474" t="b">
            <v>0</v>
          </cell>
        </row>
        <row r="475">
          <cell r="A475">
            <v>1168</v>
          </cell>
          <cell r="B475" t="str">
            <v>VAN BAREL FERDINAND</v>
          </cell>
          <cell r="C475" t="str">
            <v>WM</v>
          </cell>
          <cell r="F475" t="b">
            <v>0</v>
          </cell>
        </row>
        <row r="476">
          <cell r="A476">
            <v>5727</v>
          </cell>
          <cell r="B476" t="str">
            <v>VAN GOETHEM BENNY</v>
          </cell>
          <cell r="C476" t="str">
            <v>WM</v>
          </cell>
          <cell r="E476">
            <v>60</v>
          </cell>
          <cell r="F476" t="str">
            <v>5°</v>
          </cell>
        </row>
        <row r="477">
          <cell r="A477">
            <v>4841</v>
          </cell>
          <cell r="B477" t="str">
            <v>VERPLANCKE Jean-Paul</v>
          </cell>
          <cell r="C477" t="str">
            <v>WM</v>
          </cell>
          <cell r="F477" t="b">
            <v>0</v>
          </cell>
        </row>
        <row r="478">
          <cell r="A478">
            <v>4842</v>
          </cell>
          <cell r="B478" t="str">
            <v>WAUTERS TOM</v>
          </cell>
          <cell r="C478" t="str">
            <v>WM</v>
          </cell>
          <cell r="E478">
            <v>160</v>
          </cell>
          <cell r="F478" t="str">
            <v>2°</v>
          </cell>
        </row>
        <row r="479">
          <cell r="A479">
            <v>2206</v>
          </cell>
          <cell r="B479" t="str">
            <v>WEEREMEMANS DIRK</v>
          </cell>
          <cell r="C479" t="str">
            <v>WM</v>
          </cell>
          <cell r="F479" t="b">
            <v>0</v>
          </cell>
        </row>
        <row r="480">
          <cell r="F480" t="b">
            <v>0</v>
          </cell>
        </row>
        <row r="481">
          <cell r="A481">
            <v>4907</v>
          </cell>
          <cell r="B481" t="str">
            <v>CORNELISSEN Pierre</v>
          </cell>
          <cell r="C481" t="str">
            <v>K.SNBA</v>
          </cell>
          <cell r="F481" t="b">
            <v>0</v>
          </cell>
        </row>
        <row r="482">
          <cell r="A482">
            <v>4909</v>
          </cell>
          <cell r="B482" t="str">
            <v>DE BOES Rudy</v>
          </cell>
          <cell r="C482" t="str">
            <v>K.SNBA</v>
          </cell>
          <cell r="F482" t="b">
            <v>0</v>
          </cell>
        </row>
        <row r="483">
          <cell r="A483">
            <v>4913</v>
          </cell>
          <cell r="B483" t="str">
            <v>DE RUYTE Yvan</v>
          </cell>
          <cell r="C483" t="str">
            <v>K.SNBA</v>
          </cell>
          <cell r="F483" t="b">
            <v>0</v>
          </cell>
        </row>
        <row r="484">
          <cell r="A484">
            <v>4916</v>
          </cell>
          <cell r="B484" t="str">
            <v>DE WITTE William</v>
          </cell>
          <cell r="C484" t="str">
            <v>K.SNBA</v>
          </cell>
          <cell r="F484" t="b">
            <v>0</v>
          </cell>
        </row>
        <row r="485">
          <cell r="A485">
            <v>4922</v>
          </cell>
          <cell r="B485" t="str">
            <v>LAUREYS Wilfried</v>
          </cell>
          <cell r="C485" t="str">
            <v>K.SNBA</v>
          </cell>
          <cell r="E485">
            <v>60</v>
          </cell>
          <cell r="F485" t="str">
            <v>5°</v>
          </cell>
        </row>
        <row r="486">
          <cell r="A486">
            <v>6151</v>
          </cell>
          <cell r="B486" t="str">
            <v>VAN OVERSCHELDE Bonny</v>
          </cell>
          <cell r="C486" t="str">
            <v>K.SNBA</v>
          </cell>
          <cell r="F486" t="b">
            <v>0</v>
          </cell>
        </row>
        <row r="487">
          <cell r="A487">
            <v>6743</v>
          </cell>
          <cell r="B487" t="str">
            <v>DE RUYTE Tom</v>
          </cell>
          <cell r="C487" t="str">
            <v>K.SNBA</v>
          </cell>
          <cell r="E487">
            <v>120</v>
          </cell>
          <cell r="F487" t="str">
            <v>3°</v>
          </cell>
        </row>
        <row r="488">
          <cell r="A488">
            <v>7562</v>
          </cell>
          <cell r="B488" t="str">
            <v>THUY Marc</v>
          </cell>
          <cell r="C488" t="str">
            <v>K.SNBA</v>
          </cell>
          <cell r="F488" t="b">
            <v>0</v>
          </cell>
        </row>
        <row r="489">
          <cell r="A489">
            <v>7923</v>
          </cell>
          <cell r="B489" t="str">
            <v>VAN DEN BERGHE Roland</v>
          </cell>
          <cell r="C489" t="str">
            <v>K.SNBA</v>
          </cell>
          <cell r="F489" t="b">
            <v>0</v>
          </cell>
        </row>
        <row r="490">
          <cell r="A490">
            <v>8414</v>
          </cell>
          <cell r="B490" t="str">
            <v>MAES Lucien</v>
          </cell>
          <cell r="C490" t="str">
            <v>K.SNBA</v>
          </cell>
          <cell r="E490">
            <v>90</v>
          </cell>
          <cell r="F490" t="str">
            <v>4°</v>
          </cell>
        </row>
        <row r="491">
          <cell r="A491">
            <v>8681</v>
          </cell>
          <cell r="B491" t="str">
            <v>VAN LEEUWEN A.E.M</v>
          </cell>
          <cell r="C491" t="str">
            <v>K.SNBA</v>
          </cell>
          <cell r="F491" t="b">
            <v>0</v>
          </cell>
        </row>
        <row r="492">
          <cell r="A492">
            <v>8902</v>
          </cell>
          <cell r="B492" t="str">
            <v>SUY Luc</v>
          </cell>
          <cell r="C492" t="str">
            <v>K.SNBA</v>
          </cell>
          <cell r="F492" t="b">
            <v>0</v>
          </cell>
        </row>
        <row r="493">
          <cell r="A493">
            <v>8903</v>
          </cell>
          <cell r="B493" t="str">
            <v>NEYTS Pierre</v>
          </cell>
          <cell r="C493" t="str">
            <v>K.SNBA</v>
          </cell>
          <cell r="F493" t="b">
            <v>0</v>
          </cell>
        </row>
        <row r="494">
          <cell r="A494">
            <v>4952</v>
          </cell>
          <cell r="B494" t="str">
            <v>DE SAEGER Dany</v>
          </cell>
          <cell r="C494" t="str">
            <v>K.SNBA</v>
          </cell>
          <cell r="E494">
            <v>90</v>
          </cell>
          <cell r="F494" t="str">
            <v>4°</v>
          </cell>
        </row>
        <row r="495">
          <cell r="A495">
            <v>9083</v>
          </cell>
          <cell r="B495" t="str">
            <v>VAN DEN BERGHE André</v>
          </cell>
          <cell r="C495" t="str">
            <v>K.SNBA</v>
          </cell>
          <cell r="E495" t="str">
            <v xml:space="preserve"> </v>
          </cell>
          <cell r="F495" t="b">
            <v>0</v>
          </cell>
        </row>
        <row r="496">
          <cell r="A496">
            <v>6122</v>
          </cell>
          <cell r="B496" t="str">
            <v>DE MAEYER Joris</v>
          </cell>
          <cell r="C496" t="str">
            <v>K.SNBA</v>
          </cell>
          <cell r="E496">
            <v>90</v>
          </cell>
          <cell r="F496" t="str">
            <v>4°</v>
          </cell>
        </row>
        <row r="497">
          <cell r="A497">
            <v>4920</v>
          </cell>
          <cell r="B497" t="str">
            <v>HEERWEGH Robert</v>
          </cell>
          <cell r="C497" t="str">
            <v>K.SNBA</v>
          </cell>
          <cell r="E497">
            <v>90</v>
          </cell>
          <cell r="F497" t="str">
            <v>4°</v>
          </cell>
        </row>
        <row r="498">
          <cell r="A498" t="str">
            <v>NS8481</v>
          </cell>
          <cell r="B498" t="str">
            <v>VAVOURAIKIS  Emmanouil</v>
          </cell>
          <cell r="C498" t="str">
            <v>K.SNBA</v>
          </cell>
          <cell r="F498" t="b">
            <v>0</v>
          </cell>
        </row>
        <row r="499">
          <cell r="A499">
            <v>9277</v>
          </cell>
          <cell r="B499" t="str">
            <v>BOLLAERT GUIDO</v>
          </cell>
          <cell r="C499" t="str">
            <v>K.SNBA</v>
          </cell>
          <cell r="D499" t="str">
            <v>NS</v>
          </cell>
          <cell r="F499" t="b">
            <v>0</v>
          </cell>
        </row>
        <row r="500">
          <cell r="A500">
            <v>7704</v>
          </cell>
          <cell r="B500" t="str">
            <v>HEERWEGH ERIK</v>
          </cell>
          <cell r="C500" t="str">
            <v>K.SNBA</v>
          </cell>
          <cell r="D500" t="str">
            <v>NS</v>
          </cell>
          <cell r="F500" t="b">
            <v>0</v>
          </cell>
        </row>
        <row r="501">
          <cell r="A501">
            <v>4859</v>
          </cell>
          <cell r="B501" t="str">
            <v>CHRISTIAENS Johan</v>
          </cell>
          <cell r="C501" t="str">
            <v>K.SNBA</v>
          </cell>
          <cell r="F501" t="b">
            <v>0</v>
          </cell>
        </row>
        <row r="502">
          <cell r="A502">
            <v>8149</v>
          </cell>
          <cell r="B502" t="str">
            <v>D'HONDT Roland</v>
          </cell>
          <cell r="C502" t="str">
            <v>K.SNBA</v>
          </cell>
          <cell r="F502" t="b">
            <v>0</v>
          </cell>
        </row>
        <row r="503">
          <cell r="A503">
            <v>4950</v>
          </cell>
          <cell r="B503" t="str">
            <v>DE CONINCK Achille</v>
          </cell>
          <cell r="C503" t="str">
            <v>K.SNBA</v>
          </cell>
          <cell r="F503" t="b">
            <v>0</v>
          </cell>
        </row>
        <row r="506">
          <cell r="A506">
            <v>7461</v>
          </cell>
          <cell r="B506" t="str">
            <v>GRIMON Johan</v>
          </cell>
          <cell r="C506" t="str">
            <v>POCET</v>
          </cell>
          <cell r="E506">
            <v>90</v>
          </cell>
          <cell r="F506" t="str">
            <v>4°</v>
          </cell>
        </row>
        <row r="507">
          <cell r="A507">
            <v>9534</v>
          </cell>
          <cell r="B507" t="str">
            <v>VANHONACKER Dominique</v>
          </cell>
          <cell r="C507" t="str">
            <v>POCET</v>
          </cell>
          <cell r="F507" t="b">
            <v>0</v>
          </cell>
        </row>
        <row r="508">
          <cell r="A508">
            <v>7046</v>
          </cell>
          <cell r="B508" t="str">
            <v>DEGRAEVE Peter</v>
          </cell>
          <cell r="C508" t="str">
            <v>POCET</v>
          </cell>
          <cell r="F508" t="b">
            <v>0</v>
          </cell>
        </row>
        <row r="509">
          <cell r="A509">
            <v>9071</v>
          </cell>
          <cell r="B509" t="str">
            <v>VANDOMMELE Johan</v>
          </cell>
          <cell r="C509" t="str">
            <v>POCET</v>
          </cell>
          <cell r="F509" t="b">
            <v>0</v>
          </cell>
        </row>
        <row r="510">
          <cell r="F510" t="b">
            <v>0</v>
          </cell>
        </row>
        <row r="511">
          <cell r="A511">
            <v>8689</v>
          </cell>
          <cell r="B511" t="str">
            <v>DEWAELE Eddy</v>
          </cell>
          <cell r="C511" t="str">
            <v>CBC-DLS</v>
          </cell>
          <cell r="F511" t="b">
            <v>0</v>
          </cell>
        </row>
        <row r="512">
          <cell r="A512">
            <v>8690</v>
          </cell>
          <cell r="B512" t="str">
            <v>JOYE Rik</v>
          </cell>
          <cell r="C512" t="str">
            <v>CBC-DLS</v>
          </cell>
          <cell r="F512" t="b">
            <v>0</v>
          </cell>
        </row>
        <row r="513">
          <cell r="A513">
            <v>8704</v>
          </cell>
          <cell r="B513" t="str">
            <v>CALLENS Filip</v>
          </cell>
          <cell r="C513" t="str">
            <v>CBC-DLS</v>
          </cell>
          <cell r="F513" t="b">
            <v>0</v>
          </cell>
        </row>
        <row r="514">
          <cell r="A514">
            <v>4763</v>
          </cell>
          <cell r="B514" t="str">
            <v>CASTELEYN Rik</v>
          </cell>
          <cell r="C514" t="str">
            <v>CBC-DLS</v>
          </cell>
          <cell r="E514">
            <v>60</v>
          </cell>
          <cell r="F514" t="str">
            <v>5°</v>
          </cell>
        </row>
        <row r="515">
          <cell r="A515">
            <v>1061</v>
          </cell>
          <cell r="B515" t="str">
            <v>GELDHOF Frank</v>
          </cell>
          <cell r="C515" t="str">
            <v>CBC-DLS</v>
          </cell>
          <cell r="F515" t="b">
            <v>0</v>
          </cell>
        </row>
        <row r="516">
          <cell r="F516" t="b">
            <v>0</v>
          </cell>
        </row>
        <row r="517">
          <cell r="A517">
            <v>4762</v>
          </cell>
          <cell r="B517" t="str">
            <v>CASTELEYN Henk</v>
          </cell>
          <cell r="C517" t="str">
            <v>DOS</v>
          </cell>
          <cell r="E517">
            <v>220</v>
          </cell>
          <cell r="F517" t="str">
            <v>1°</v>
          </cell>
        </row>
        <row r="518">
          <cell r="A518">
            <v>4765</v>
          </cell>
          <cell r="B518" t="str">
            <v>DEBAES Peter</v>
          </cell>
          <cell r="C518" t="str">
            <v>DOS</v>
          </cell>
          <cell r="F518" t="b">
            <v>0</v>
          </cell>
        </row>
        <row r="519">
          <cell r="A519">
            <v>4768</v>
          </cell>
          <cell r="B519" t="str">
            <v>DEDIER Georges</v>
          </cell>
          <cell r="C519" t="str">
            <v>DOS</v>
          </cell>
          <cell r="E519">
            <v>120</v>
          </cell>
          <cell r="F519" t="str">
            <v>3°</v>
          </cell>
        </row>
        <row r="520">
          <cell r="A520">
            <v>8156</v>
          </cell>
          <cell r="B520" t="str">
            <v>DETOLLENAERE Jonny</v>
          </cell>
          <cell r="C520" t="str">
            <v>DOS</v>
          </cell>
          <cell r="F520" t="b">
            <v>0</v>
          </cell>
        </row>
        <row r="521">
          <cell r="A521">
            <v>4776</v>
          </cell>
          <cell r="B521" t="str">
            <v>HOUTHAEVE Jean-Marie</v>
          </cell>
          <cell r="C521" t="str">
            <v>DOS</v>
          </cell>
          <cell r="E521">
            <v>90</v>
          </cell>
          <cell r="F521" t="str">
            <v>4°</v>
          </cell>
        </row>
        <row r="522">
          <cell r="A522">
            <v>4778</v>
          </cell>
          <cell r="B522" t="str">
            <v>LEYN Philippe</v>
          </cell>
          <cell r="C522" t="str">
            <v>DOS</v>
          </cell>
          <cell r="F522" t="b">
            <v>0</v>
          </cell>
        </row>
        <row r="523">
          <cell r="A523">
            <v>7697</v>
          </cell>
          <cell r="B523" t="str">
            <v>GHESQUIERE Jozef</v>
          </cell>
          <cell r="C523" t="str">
            <v>DOS</v>
          </cell>
          <cell r="F523" t="b">
            <v>0</v>
          </cell>
        </row>
        <row r="524">
          <cell r="A524">
            <v>8090</v>
          </cell>
          <cell r="B524" t="str">
            <v>VANLAUWE Stephan</v>
          </cell>
          <cell r="C524" t="str">
            <v>DOS</v>
          </cell>
          <cell r="F524" t="b">
            <v>0</v>
          </cell>
        </row>
        <row r="525">
          <cell r="A525">
            <v>4693</v>
          </cell>
          <cell r="B525" t="str">
            <v>MOSTREY Peter</v>
          </cell>
          <cell r="C525" t="str">
            <v>DOS</v>
          </cell>
          <cell r="E525">
            <v>220</v>
          </cell>
          <cell r="F525" t="str">
            <v>1°</v>
          </cell>
        </row>
        <row r="526">
          <cell r="A526">
            <v>4733</v>
          </cell>
          <cell r="B526" t="str">
            <v>NUYTTENS Gino</v>
          </cell>
          <cell r="C526" t="str">
            <v>DOS</v>
          </cell>
          <cell r="E526">
            <v>160</v>
          </cell>
          <cell r="F526" t="str">
            <v>2°</v>
          </cell>
        </row>
        <row r="527">
          <cell r="A527">
            <v>6720</v>
          </cell>
          <cell r="B527" t="str">
            <v>WILLE Etienne</v>
          </cell>
          <cell r="C527" t="str">
            <v>DOS</v>
          </cell>
          <cell r="E527">
            <v>60</v>
          </cell>
          <cell r="F527" t="str">
            <v>5°</v>
          </cell>
        </row>
        <row r="528">
          <cell r="A528">
            <v>4738</v>
          </cell>
          <cell r="B528" t="str">
            <v>VANDENDRIESSCHE Philip</v>
          </cell>
          <cell r="C528" t="str">
            <v>DOS</v>
          </cell>
          <cell r="F528" t="b">
            <v>0</v>
          </cell>
        </row>
        <row r="529">
          <cell r="A529">
            <v>6094</v>
          </cell>
          <cell r="B529" t="str">
            <v>VANACKER Steven</v>
          </cell>
          <cell r="C529" t="str">
            <v>DOS</v>
          </cell>
          <cell r="F529" t="b">
            <v>0</v>
          </cell>
        </row>
        <row r="530">
          <cell r="A530">
            <v>9461</v>
          </cell>
          <cell r="B530" t="str">
            <v>RONDELEZ Kenneth</v>
          </cell>
          <cell r="C530" t="str">
            <v>DOS</v>
          </cell>
          <cell r="F530" t="b">
            <v>0</v>
          </cell>
        </row>
        <row r="531">
          <cell r="A531">
            <v>2299</v>
          </cell>
          <cell r="B531" t="str">
            <v>VANTHOURNOUT Michel</v>
          </cell>
          <cell r="C531" t="str">
            <v>DOS</v>
          </cell>
          <cell r="F531" t="b">
            <v>0</v>
          </cell>
        </row>
        <row r="532">
          <cell r="A532">
            <v>1055</v>
          </cell>
          <cell r="B532" t="str">
            <v>BRUWIER Erwin</v>
          </cell>
          <cell r="C532" t="str">
            <v>DOS</v>
          </cell>
          <cell r="F532" t="b">
            <v>0</v>
          </cell>
        </row>
        <row r="533">
          <cell r="A533">
            <v>8705</v>
          </cell>
          <cell r="B533" t="str">
            <v>STEVENS Ilse</v>
          </cell>
          <cell r="C533" t="str">
            <v>DOS</v>
          </cell>
          <cell r="F533" t="b">
            <v>0</v>
          </cell>
        </row>
        <row r="534">
          <cell r="A534">
            <v>4774</v>
          </cell>
          <cell r="B534" t="str">
            <v>DUYCK Peter</v>
          </cell>
          <cell r="C534" t="str">
            <v>DOS</v>
          </cell>
          <cell r="E534">
            <v>220</v>
          </cell>
          <cell r="F534" t="str">
            <v>1°</v>
          </cell>
        </row>
        <row r="535">
          <cell r="A535">
            <v>8697</v>
          </cell>
          <cell r="B535" t="str">
            <v>MELNYTSCHENKO Cédric</v>
          </cell>
          <cell r="C535" t="str">
            <v>DOS</v>
          </cell>
          <cell r="F535" t="b">
            <v>0</v>
          </cell>
        </row>
        <row r="536">
          <cell r="A536">
            <v>4759</v>
          </cell>
          <cell r="B536" t="str">
            <v>WARLOP Luc</v>
          </cell>
          <cell r="C536" t="str">
            <v>DOS</v>
          </cell>
          <cell r="E536">
            <v>60</v>
          </cell>
          <cell r="F536" t="str">
            <v>5°</v>
          </cell>
        </row>
        <row r="537">
          <cell r="A537">
            <v>1060</v>
          </cell>
          <cell r="B537" t="str">
            <v>Wittevrongel Dirk</v>
          </cell>
          <cell r="C537" t="str">
            <v>DOS</v>
          </cell>
          <cell r="E537">
            <v>160</v>
          </cell>
          <cell r="F537" t="str">
            <v>2°</v>
          </cell>
        </row>
        <row r="538">
          <cell r="A538">
            <v>1061</v>
          </cell>
          <cell r="B538" t="str">
            <v>Geldhof Frank</v>
          </cell>
          <cell r="C538" t="str">
            <v>DOS</v>
          </cell>
          <cell r="F538" t="b">
            <v>0</v>
          </cell>
        </row>
        <row r="539">
          <cell r="F539" t="b">
            <v>0</v>
          </cell>
        </row>
        <row r="540">
          <cell r="A540">
            <v>4775</v>
          </cell>
          <cell r="B540" t="str">
            <v>GOETHALS Didier</v>
          </cell>
          <cell r="C540" t="str">
            <v>K.GHOK</v>
          </cell>
          <cell r="E540">
            <v>90</v>
          </cell>
          <cell r="F540" t="str">
            <v>4°</v>
          </cell>
        </row>
        <row r="541">
          <cell r="A541">
            <v>4789</v>
          </cell>
          <cell r="B541" t="str">
            <v>CAPPELLE Herwig</v>
          </cell>
          <cell r="C541" t="str">
            <v>K.GHOK</v>
          </cell>
          <cell r="E541">
            <v>300</v>
          </cell>
          <cell r="F541" t="str">
            <v>exc</v>
          </cell>
        </row>
        <row r="542">
          <cell r="A542">
            <v>4790</v>
          </cell>
          <cell r="B542" t="str">
            <v>DE MOOR Frederik</v>
          </cell>
          <cell r="C542" t="str">
            <v>K.GHOK</v>
          </cell>
          <cell r="E542">
            <v>90</v>
          </cell>
          <cell r="F542" t="str">
            <v>4°</v>
          </cell>
        </row>
        <row r="543">
          <cell r="A543">
            <v>4791</v>
          </cell>
          <cell r="B543" t="str">
            <v>DE MOOR Willy</v>
          </cell>
          <cell r="C543" t="str">
            <v>K.GHOK</v>
          </cell>
          <cell r="E543">
            <v>90</v>
          </cell>
          <cell r="F543" t="str">
            <v>4°</v>
          </cell>
        </row>
        <row r="544">
          <cell r="A544">
            <v>4793</v>
          </cell>
          <cell r="B544" t="str">
            <v>DETAVERNIER Hendrik</v>
          </cell>
          <cell r="C544" t="str">
            <v>K.GHOK</v>
          </cell>
          <cell r="F544" t="b">
            <v>0</v>
          </cell>
        </row>
        <row r="545">
          <cell r="A545">
            <v>7538</v>
          </cell>
          <cell r="B545" t="str">
            <v>WERBROUCK Geert</v>
          </cell>
          <cell r="C545" t="str">
            <v>K.GHOK</v>
          </cell>
          <cell r="E545">
            <v>120</v>
          </cell>
          <cell r="F545" t="str">
            <v>3°</v>
          </cell>
        </row>
        <row r="546">
          <cell r="A546">
            <v>7823</v>
          </cell>
          <cell r="B546" t="str">
            <v>JOYE Robert</v>
          </cell>
          <cell r="C546" t="str">
            <v>K.GHOK</v>
          </cell>
          <cell r="F546" t="b">
            <v>0</v>
          </cell>
        </row>
        <row r="547">
          <cell r="A547">
            <v>8513</v>
          </cell>
          <cell r="B547" t="str">
            <v>DECOCK Johan</v>
          </cell>
          <cell r="C547" t="str">
            <v>K.GHOK</v>
          </cell>
          <cell r="F547" t="b">
            <v>0</v>
          </cell>
        </row>
        <row r="548">
          <cell r="A548">
            <v>8702</v>
          </cell>
          <cell r="B548" t="str">
            <v>VAN DE VELDE August</v>
          </cell>
          <cell r="C548" t="str">
            <v>K.GHOK</v>
          </cell>
          <cell r="F548" t="b">
            <v>0</v>
          </cell>
        </row>
        <row r="549">
          <cell r="A549">
            <v>4659</v>
          </cell>
          <cell r="B549" t="str">
            <v>BAS Jacques</v>
          </cell>
          <cell r="C549" t="str">
            <v>K.GHOK</v>
          </cell>
          <cell r="F549" t="b">
            <v>0</v>
          </cell>
        </row>
        <row r="550">
          <cell r="A550">
            <v>4656</v>
          </cell>
          <cell r="B550" t="str">
            <v>POLLIE Luc</v>
          </cell>
          <cell r="C550" t="str">
            <v>K.GHOK</v>
          </cell>
          <cell r="E550">
            <v>220</v>
          </cell>
          <cell r="F550" t="str">
            <v>1°</v>
          </cell>
        </row>
        <row r="551">
          <cell r="A551">
            <v>7308</v>
          </cell>
          <cell r="B551" t="str">
            <v>CLAUS Gino</v>
          </cell>
          <cell r="C551" t="str">
            <v>K.GHOK</v>
          </cell>
          <cell r="E551">
            <v>90</v>
          </cell>
          <cell r="F551" t="str">
            <v>4°</v>
          </cell>
        </row>
        <row r="552">
          <cell r="A552">
            <v>3807</v>
          </cell>
          <cell r="B552" t="str">
            <v>VERBRUGGHE Johan</v>
          </cell>
          <cell r="C552" t="str">
            <v>K.GHOK</v>
          </cell>
          <cell r="E552">
            <v>160</v>
          </cell>
          <cell r="F552" t="str">
            <v>2°</v>
          </cell>
        </row>
        <row r="553">
          <cell r="A553">
            <v>9274</v>
          </cell>
          <cell r="B553" t="str">
            <v>VERBRUGGHE Philippe</v>
          </cell>
          <cell r="C553" t="str">
            <v>K.GHOK</v>
          </cell>
          <cell r="E553">
            <v>90</v>
          </cell>
          <cell r="F553" t="str">
            <v>4°</v>
          </cell>
        </row>
        <row r="554">
          <cell r="A554">
            <v>7689</v>
          </cell>
          <cell r="B554" t="str">
            <v>BOSSAERT Dirk</v>
          </cell>
          <cell r="C554" t="str">
            <v>K.GHOK</v>
          </cell>
          <cell r="F554" t="b">
            <v>0</v>
          </cell>
        </row>
        <row r="555">
          <cell r="A555">
            <v>9143</v>
          </cell>
          <cell r="B555" t="str">
            <v>DENEUT Johan</v>
          </cell>
          <cell r="C555" t="str">
            <v>K.GHOK</v>
          </cell>
          <cell r="E555">
            <v>90</v>
          </cell>
          <cell r="F555" t="str">
            <v>4°</v>
          </cell>
        </row>
        <row r="556">
          <cell r="A556">
            <v>8736</v>
          </cell>
          <cell r="B556" t="str">
            <v>VEYS Renzo</v>
          </cell>
          <cell r="C556" t="str">
            <v>K.GHOK</v>
          </cell>
          <cell r="F556" t="b">
            <v>0</v>
          </cell>
        </row>
        <row r="557">
          <cell r="A557">
            <v>9440</v>
          </cell>
          <cell r="B557" t="str">
            <v>DECOCK Stephan</v>
          </cell>
          <cell r="C557" t="str">
            <v>K.GHOK</v>
          </cell>
          <cell r="E557">
            <v>160</v>
          </cell>
          <cell r="F557" t="str">
            <v>2°</v>
          </cell>
        </row>
        <row r="558">
          <cell r="A558">
            <v>8688</v>
          </cell>
          <cell r="B558" t="str">
            <v>DECEUNINCK Kurt</v>
          </cell>
          <cell r="C558" t="str">
            <v>K.GHOK</v>
          </cell>
          <cell r="E558">
            <v>120</v>
          </cell>
          <cell r="F558" t="str">
            <v>3°</v>
          </cell>
        </row>
        <row r="559">
          <cell r="A559">
            <v>9437</v>
          </cell>
          <cell r="B559" t="str">
            <v>DHAEYER Rémy</v>
          </cell>
          <cell r="C559" t="str">
            <v>K.GHOK</v>
          </cell>
          <cell r="F559" t="b">
            <v>0</v>
          </cell>
        </row>
        <row r="560">
          <cell r="A560">
            <v>1056</v>
          </cell>
          <cell r="B560" t="str">
            <v>SANTY Eric</v>
          </cell>
          <cell r="C560" t="str">
            <v>K.GHOK</v>
          </cell>
          <cell r="F560" t="b">
            <v>0</v>
          </cell>
        </row>
        <row r="561">
          <cell r="A561">
            <v>8088</v>
          </cell>
          <cell r="B561" t="str">
            <v>VERCAEMERE Jaak</v>
          </cell>
          <cell r="C561" t="str">
            <v>K.GHOK</v>
          </cell>
          <cell r="E561">
            <v>60</v>
          </cell>
          <cell r="F561" t="str">
            <v>5°</v>
          </cell>
        </row>
        <row r="562">
          <cell r="A562">
            <v>1058</v>
          </cell>
          <cell r="B562" t="str">
            <v>VERMEERSCH Dave</v>
          </cell>
          <cell r="C562" t="str">
            <v>K.GHOK</v>
          </cell>
          <cell r="F562" t="b">
            <v>0</v>
          </cell>
        </row>
        <row r="563">
          <cell r="A563">
            <v>1143</v>
          </cell>
          <cell r="B563" t="str">
            <v>LOUAGIE Bjorn</v>
          </cell>
          <cell r="C563" t="str">
            <v>K.GHOK</v>
          </cell>
          <cell r="E563">
            <v>60</v>
          </cell>
          <cell r="F563" t="str">
            <v>5°</v>
          </cell>
        </row>
        <row r="564">
          <cell r="A564">
            <v>7821</v>
          </cell>
          <cell r="B564" t="str">
            <v>VROMANT Marc</v>
          </cell>
          <cell r="C564" t="str">
            <v>K.GHOK</v>
          </cell>
          <cell r="E564">
            <v>90</v>
          </cell>
          <cell r="F564" t="str">
            <v>4°</v>
          </cell>
        </row>
        <row r="565">
          <cell r="A565">
            <v>5746</v>
          </cell>
          <cell r="B565" t="str">
            <v>NICHELSON Pascal</v>
          </cell>
          <cell r="C565" t="str">
            <v>K.GHOK</v>
          </cell>
          <cell r="F565" t="b">
            <v>0</v>
          </cell>
        </row>
        <row r="566">
          <cell r="A566">
            <v>7814</v>
          </cell>
          <cell r="B566" t="str">
            <v>DEWILDE Johan</v>
          </cell>
          <cell r="C566" t="str">
            <v>K.GHOK</v>
          </cell>
          <cell r="E566">
            <v>60</v>
          </cell>
          <cell r="F566" t="str">
            <v>5°</v>
          </cell>
        </row>
        <row r="567">
          <cell r="A567">
            <v>8873</v>
          </cell>
          <cell r="B567" t="str">
            <v>DEVOS Claude</v>
          </cell>
          <cell r="C567" t="str">
            <v>K.GHOK</v>
          </cell>
          <cell r="E567">
            <v>60</v>
          </cell>
          <cell r="F567" t="str">
            <v>5°</v>
          </cell>
        </row>
        <row r="568">
          <cell r="A568">
            <v>8047</v>
          </cell>
          <cell r="B568" t="str">
            <v>DEVRIENDT Bart</v>
          </cell>
          <cell r="C568" t="str">
            <v>K.GHOK</v>
          </cell>
          <cell r="F568" t="b">
            <v>0</v>
          </cell>
        </row>
        <row r="569">
          <cell r="A569">
            <v>9531</v>
          </cell>
          <cell r="B569" t="str">
            <v>ROELAND Juliaan</v>
          </cell>
          <cell r="C569" t="str">
            <v>K.GHOK</v>
          </cell>
          <cell r="D569" t="str">
            <v>NS</v>
          </cell>
          <cell r="F569" t="b">
            <v>0</v>
          </cell>
        </row>
        <row r="570">
          <cell r="A570">
            <v>8282</v>
          </cell>
          <cell r="B570" t="str">
            <v>PATTYN Guy</v>
          </cell>
          <cell r="C570" t="str">
            <v>K.GHOK</v>
          </cell>
          <cell r="E570">
            <v>90</v>
          </cell>
          <cell r="F570" t="str">
            <v>4°</v>
          </cell>
        </row>
        <row r="571">
          <cell r="A571">
            <v>9532</v>
          </cell>
          <cell r="B571" t="str">
            <v>VIENNE Isabelle</v>
          </cell>
          <cell r="C571" t="str">
            <v>K.GHOK</v>
          </cell>
          <cell r="F571" t="b">
            <v>0</v>
          </cell>
        </row>
        <row r="572">
          <cell r="A572">
            <v>7499</v>
          </cell>
          <cell r="B572" t="str">
            <v>GRAYE André</v>
          </cell>
          <cell r="C572" t="str">
            <v>K.GHOK</v>
          </cell>
          <cell r="E572">
            <v>60</v>
          </cell>
          <cell r="F572" t="str">
            <v>5°</v>
          </cell>
        </row>
        <row r="573">
          <cell r="A573">
            <v>7524</v>
          </cell>
          <cell r="B573" t="str">
            <v>SCHOKELE Ronny</v>
          </cell>
          <cell r="C573" t="str">
            <v>K.GHOK</v>
          </cell>
          <cell r="F573" t="b">
            <v>0</v>
          </cell>
        </row>
        <row r="574">
          <cell r="A574">
            <v>4687</v>
          </cell>
          <cell r="B574" t="str">
            <v>VANHAESEBROEK Didier</v>
          </cell>
          <cell r="C574" t="str">
            <v>K.GHOK</v>
          </cell>
          <cell r="F574" t="b">
            <v>0</v>
          </cell>
        </row>
        <row r="575">
          <cell r="F575" t="b">
            <v>0</v>
          </cell>
        </row>
        <row r="576">
          <cell r="A576">
            <v>4691</v>
          </cell>
          <cell r="B576" t="str">
            <v>D'HONDT Hervé</v>
          </cell>
          <cell r="C576" t="str">
            <v>WOH</v>
          </cell>
          <cell r="F576" t="b">
            <v>0</v>
          </cell>
        </row>
        <row r="577">
          <cell r="A577">
            <v>4701</v>
          </cell>
          <cell r="B577" t="str">
            <v>WERBROUCK Donald</v>
          </cell>
          <cell r="C577" t="str">
            <v>WOH</v>
          </cell>
          <cell r="E577">
            <v>60</v>
          </cell>
          <cell r="F577" t="str">
            <v>5°</v>
          </cell>
        </row>
        <row r="578">
          <cell r="A578">
            <v>6722</v>
          </cell>
          <cell r="B578" t="str">
            <v>GRYSON Dirk</v>
          </cell>
          <cell r="C578" t="str">
            <v>WOH</v>
          </cell>
          <cell r="E578">
            <v>90</v>
          </cell>
          <cell r="F578" t="str">
            <v>4°</v>
          </cell>
        </row>
        <row r="579">
          <cell r="A579">
            <v>7314</v>
          </cell>
          <cell r="B579" t="str">
            <v>DEMAN Leon</v>
          </cell>
          <cell r="C579" t="str">
            <v>WOH</v>
          </cell>
          <cell r="E579">
            <v>90</v>
          </cell>
          <cell r="F579" t="str">
            <v>4°</v>
          </cell>
        </row>
        <row r="580">
          <cell r="A580">
            <v>7315</v>
          </cell>
          <cell r="B580" t="str">
            <v>EVERAERDT Corneel</v>
          </cell>
          <cell r="C580" t="str">
            <v>WOH</v>
          </cell>
          <cell r="E580">
            <v>90</v>
          </cell>
          <cell r="F580" t="str">
            <v>4°</v>
          </cell>
        </row>
        <row r="581">
          <cell r="A581">
            <v>8528</v>
          </cell>
          <cell r="B581" t="str">
            <v>VANACKER Jozef</v>
          </cell>
          <cell r="C581" t="str">
            <v>WOH</v>
          </cell>
          <cell r="E581">
            <v>60</v>
          </cell>
          <cell r="F581" t="str">
            <v>5°</v>
          </cell>
        </row>
        <row r="582">
          <cell r="A582">
            <v>8687</v>
          </cell>
          <cell r="B582" t="str">
            <v>DESWARTE Willy</v>
          </cell>
          <cell r="C582" t="str">
            <v>WOH</v>
          </cell>
          <cell r="F582" t="b">
            <v>0</v>
          </cell>
        </row>
        <row r="583">
          <cell r="A583">
            <v>8872</v>
          </cell>
          <cell r="B583" t="str">
            <v>BEIRNAERT Arthur</v>
          </cell>
          <cell r="C583" t="str">
            <v>WOH</v>
          </cell>
          <cell r="F583" t="b">
            <v>0</v>
          </cell>
        </row>
        <row r="584">
          <cell r="A584">
            <v>8873</v>
          </cell>
          <cell r="B584" t="str">
            <v>DEVOS Claude</v>
          </cell>
          <cell r="C584" t="str">
            <v>WOH</v>
          </cell>
          <cell r="E584">
            <v>60</v>
          </cell>
          <cell r="F584" t="str">
            <v>5°</v>
          </cell>
        </row>
        <row r="585">
          <cell r="A585">
            <v>8875</v>
          </cell>
          <cell r="B585" t="str">
            <v>DEBUSSCHERE Dries</v>
          </cell>
          <cell r="C585" t="str">
            <v>WOH</v>
          </cell>
          <cell r="F585" t="b">
            <v>0</v>
          </cell>
        </row>
        <row r="586">
          <cell r="A586">
            <v>9074</v>
          </cell>
          <cell r="B586" t="str">
            <v>VANBIERVLIET Geert</v>
          </cell>
          <cell r="C586" t="str">
            <v>WOH</v>
          </cell>
          <cell r="E586">
            <v>60</v>
          </cell>
          <cell r="F586" t="str">
            <v>5°</v>
          </cell>
        </row>
        <row r="587">
          <cell r="A587">
            <v>9270</v>
          </cell>
          <cell r="B587" t="str">
            <v>DESWARTE Franky</v>
          </cell>
          <cell r="C587" t="str">
            <v>WOH</v>
          </cell>
          <cell r="E587">
            <v>60</v>
          </cell>
          <cell r="F587" t="str">
            <v>5°</v>
          </cell>
        </row>
        <row r="588">
          <cell r="A588">
            <v>9271</v>
          </cell>
          <cell r="B588" t="str">
            <v>VAN ACKER Frank</v>
          </cell>
          <cell r="C588" t="str">
            <v>WOH</v>
          </cell>
          <cell r="F588" t="b">
            <v>0</v>
          </cell>
        </row>
        <row r="589">
          <cell r="A589">
            <v>9433</v>
          </cell>
          <cell r="B589" t="str">
            <v>LATRUWE Nicolas</v>
          </cell>
          <cell r="C589" t="str">
            <v>WOH</v>
          </cell>
          <cell r="F589" t="b">
            <v>0</v>
          </cell>
        </row>
        <row r="590">
          <cell r="A590">
            <v>5183</v>
          </cell>
          <cell r="B590" t="str">
            <v>BOEDTS Freddy</v>
          </cell>
          <cell r="C590" t="str">
            <v>WOH</v>
          </cell>
          <cell r="F590" t="b">
            <v>0</v>
          </cell>
        </row>
        <row r="591">
          <cell r="A591">
            <v>7316</v>
          </cell>
          <cell r="B591" t="str">
            <v>RONDELE Freddy</v>
          </cell>
          <cell r="C591" t="str">
            <v>WOH</v>
          </cell>
          <cell r="E591">
            <v>60</v>
          </cell>
          <cell r="F591" t="str">
            <v>5°</v>
          </cell>
        </row>
        <row r="592">
          <cell r="A592">
            <v>5717</v>
          </cell>
          <cell r="B592" t="str">
            <v>ACX Dirk</v>
          </cell>
          <cell r="C592" t="str">
            <v>WOH</v>
          </cell>
          <cell r="E592">
            <v>120</v>
          </cell>
          <cell r="F592" t="str">
            <v>3°</v>
          </cell>
        </row>
        <row r="593">
          <cell r="F593" t="b">
            <v>0</v>
          </cell>
        </row>
        <row r="594">
          <cell r="A594">
            <v>4725</v>
          </cell>
          <cell r="B594" t="str">
            <v>VANONACKER Patrick</v>
          </cell>
          <cell r="C594" t="str">
            <v>KK</v>
          </cell>
          <cell r="F594" t="b">
            <v>0</v>
          </cell>
        </row>
        <row r="595">
          <cell r="A595">
            <v>4736</v>
          </cell>
          <cell r="B595" t="str">
            <v>VAN COILLIE Francky</v>
          </cell>
          <cell r="C595" t="str">
            <v>KK</v>
          </cell>
          <cell r="F595" t="b">
            <v>0</v>
          </cell>
        </row>
        <row r="596">
          <cell r="A596">
            <v>4737</v>
          </cell>
          <cell r="B596" t="str">
            <v>VANGANSBEKE Luc</v>
          </cell>
          <cell r="C596" t="str">
            <v>KK</v>
          </cell>
          <cell r="E596">
            <v>160</v>
          </cell>
          <cell r="F596" t="str">
            <v>2°</v>
          </cell>
        </row>
        <row r="597">
          <cell r="A597">
            <v>4798</v>
          </cell>
          <cell r="B597" t="str">
            <v>VERCOUILLIE Alexander</v>
          </cell>
          <cell r="C597" t="str">
            <v>KK</v>
          </cell>
          <cell r="F597" t="b">
            <v>0</v>
          </cell>
        </row>
        <row r="598">
          <cell r="A598">
            <v>8089</v>
          </cell>
          <cell r="B598" t="str">
            <v>VERGHEYNST Albert</v>
          </cell>
          <cell r="C598" t="str">
            <v>KK</v>
          </cell>
          <cell r="F598" t="b">
            <v>0</v>
          </cell>
        </row>
        <row r="599">
          <cell r="A599">
            <v>4799</v>
          </cell>
          <cell r="B599" t="str">
            <v>VERCOUILLIE José</v>
          </cell>
          <cell r="C599" t="str">
            <v>KK</v>
          </cell>
          <cell r="E599">
            <v>90</v>
          </cell>
          <cell r="F599" t="str">
            <v>4°</v>
          </cell>
        </row>
        <row r="600">
          <cell r="A600">
            <v>5223</v>
          </cell>
          <cell r="B600" t="str">
            <v>DESCHEPPER Carl</v>
          </cell>
          <cell r="C600" t="str">
            <v>KK</v>
          </cell>
          <cell r="F600" t="b">
            <v>0</v>
          </cell>
        </row>
        <row r="601">
          <cell r="A601">
            <v>6730</v>
          </cell>
          <cell r="B601" t="str">
            <v>DENOULET Johan</v>
          </cell>
          <cell r="C601" t="str">
            <v>KK</v>
          </cell>
          <cell r="E601">
            <v>90</v>
          </cell>
          <cell r="F601" t="str">
            <v>4°</v>
          </cell>
        </row>
        <row r="602">
          <cell r="A602">
            <v>7540</v>
          </cell>
          <cell r="B602" t="str">
            <v>VANDAELE Eric</v>
          </cell>
          <cell r="C602" t="str">
            <v>KK</v>
          </cell>
          <cell r="F602" t="b">
            <v>0</v>
          </cell>
        </row>
        <row r="603">
          <cell r="A603">
            <v>8425</v>
          </cell>
          <cell r="B603" t="str">
            <v>MILLET Michel</v>
          </cell>
          <cell r="C603" t="str">
            <v>KK</v>
          </cell>
          <cell r="E603">
            <v>160</v>
          </cell>
          <cell r="F603" t="str">
            <v>2°</v>
          </cell>
        </row>
        <row r="604">
          <cell r="A604">
            <v>8480</v>
          </cell>
          <cell r="B604" t="str">
            <v>VANGANSBEKE Gerard</v>
          </cell>
          <cell r="C604" t="str">
            <v>KK</v>
          </cell>
          <cell r="F604" t="b">
            <v>0</v>
          </cell>
        </row>
        <row r="605">
          <cell r="A605">
            <v>8714</v>
          </cell>
          <cell r="B605" t="str">
            <v>LOOSVELDT Frank</v>
          </cell>
          <cell r="C605" t="str">
            <v>KK</v>
          </cell>
          <cell r="F605" t="b">
            <v>0</v>
          </cell>
        </row>
        <row r="606">
          <cell r="A606">
            <v>7458</v>
          </cell>
          <cell r="B606" t="str">
            <v>DUMON Eddy</v>
          </cell>
          <cell r="C606" t="str">
            <v>KK</v>
          </cell>
          <cell r="F606" t="b">
            <v>0</v>
          </cell>
        </row>
        <row r="607">
          <cell r="A607">
            <v>9078</v>
          </cell>
          <cell r="B607" t="str">
            <v>BEKAERT Bernhard</v>
          </cell>
          <cell r="C607" t="str">
            <v>KK</v>
          </cell>
          <cell r="E607">
            <v>120</v>
          </cell>
          <cell r="F607" t="str">
            <v>3°</v>
          </cell>
        </row>
        <row r="608">
          <cell r="A608">
            <v>4680</v>
          </cell>
          <cell r="B608" t="str">
            <v>RAVESTIJN Martin</v>
          </cell>
          <cell r="C608" t="str">
            <v>KK</v>
          </cell>
          <cell r="F608" t="b">
            <v>0</v>
          </cell>
        </row>
        <row r="609">
          <cell r="A609">
            <v>6727</v>
          </cell>
          <cell r="B609" t="str">
            <v>DE RYNCK Ivan</v>
          </cell>
          <cell r="C609" t="str">
            <v>KK</v>
          </cell>
          <cell r="F609" t="b">
            <v>0</v>
          </cell>
        </row>
        <row r="610">
          <cell r="A610">
            <v>4703</v>
          </cell>
          <cell r="B610" t="str">
            <v>BEGHIN Frédéric</v>
          </cell>
          <cell r="C610" t="str">
            <v>KK</v>
          </cell>
          <cell r="F610" t="b">
            <v>0</v>
          </cell>
        </row>
        <row r="611">
          <cell r="A611">
            <v>8159</v>
          </cell>
          <cell r="B611" t="str">
            <v>MONSOREZ Michel</v>
          </cell>
          <cell r="C611" t="str">
            <v>KK</v>
          </cell>
          <cell r="F611" t="b">
            <v>0</v>
          </cell>
        </row>
        <row r="612">
          <cell r="A612">
            <v>4730</v>
          </cell>
          <cell r="B612" t="str">
            <v>LAGAGE Roger</v>
          </cell>
          <cell r="C612" t="str">
            <v>KK</v>
          </cell>
          <cell r="E612">
            <v>220</v>
          </cell>
          <cell r="F612" t="str">
            <v>exc</v>
          </cell>
        </row>
        <row r="613">
          <cell r="A613">
            <v>2568</v>
          </cell>
          <cell r="B613" t="str">
            <v>CORNELISSEN Jacky</v>
          </cell>
          <cell r="C613" t="str">
            <v>KK</v>
          </cell>
          <cell r="E613">
            <v>90</v>
          </cell>
          <cell r="F613" t="str">
            <v>4°</v>
          </cell>
        </row>
        <row r="614">
          <cell r="A614">
            <v>1054</v>
          </cell>
          <cell r="B614" t="str">
            <v>DEMOS Georges</v>
          </cell>
          <cell r="C614" t="str">
            <v>KK</v>
          </cell>
          <cell r="F614" t="b">
            <v>0</v>
          </cell>
        </row>
        <row r="615">
          <cell r="A615">
            <v>4708</v>
          </cell>
          <cell r="B615" t="str">
            <v>DENNEULIN Frédéric</v>
          </cell>
          <cell r="C615" t="str">
            <v>KK</v>
          </cell>
          <cell r="F615" t="b">
            <v>0</v>
          </cell>
        </row>
        <row r="616">
          <cell r="A616">
            <v>8324</v>
          </cell>
          <cell r="B616" t="str">
            <v>VANNUXEM Jérôme</v>
          </cell>
          <cell r="C616" t="str">
            <v>KK</v>
          </cell>
          <cell r="F616" t="b">
            <v>0</v>
          </cell>
        </row>
        <row r="617">
          <cell r="A617">
            <v>7129</v>
          </cell>
          <cell r="B617" t="str">
            <v>ROELANTS Frédéric</v>
          </cell>
          <cell r="C617" t="str">
            <v>KK</v>
          </cell>
          <cell r="F617" t="b">
            <v>0</v>
          </cell>
        </row>
        <row r="618">
          <cell r="A618">
            <v>5809</v>
          </cell>
          <cell r="B618" t="str">
            <v>BITALIS Richard</v>
          </cell>
          <cell r="C618" t="str">
            <v>KK</v>
          </cell>
          <cell r="F618" t="b">
            <v>0</v>
          </cell>
        </row>
        <row r="619">
          <cell r="A619">
            <v>7457</v>
          </cell>
          <cell r="B619" t="str">
            <v>COECK Bjorn</v>
          </cell>
          <cell r="C619" t="str">
            <v>KK</v>
          </cell>
          <cell r="F619" t="b">
            <v>0</v>
          </cell>
        </row>
        <row r="620">
          <cell r="A620">
            <v>7913</v>
          </cell>
          <cell r="B620" t="str">
            <v>STOPIN Gilles</v>
          </cell>
          <cell r="C620" t="str">
            <v>KK</v>
          </cell>
          <cell r="F620" t="b">
            <v>0</v>
          </cell>
        </row>
        <row r="621">
          <cell r="A621">
            <v>1150</v>
          </cell>
          <cell r="B621" t="str">
            <v>BRANTS Ronny</v>
          </cell>
          <cell r="C621" t="str">
            <v>KK</v>
          </cell>
          <cell r="F621" t="b">
            <v>0</v>
          </cell>
        </row>
        <row r="622">
          <cell r="A622">
            <v>1053</v>
          </cell>
          <cell r="B622" t="str">
            <v>DESPREZ Jean-Pierre</v>
          </cell>
          <cell r="C622" t="str">
            <v>KK</v>
          </cell>
          <cell r="F622" t="b">
            <v>0</v>
          </cell>
        </row>
        <row r="623">
          <cell r="A623">
            <v>1059</v>
          </cell>
          <cell r="B623" t="str">
            <v>CARDON Eddy</v>
          </cell>
          <cell r="C623" t="str">
            <v>KK</v>
          </cell>
          <cell r="E623">
            <v>120</v>
          </cell>
          <cell r="F623" t="str">
            <v>3°</v>
          </cell>
        </row>
        <row r="624">
          <cell r="A624">
            <v>3807</v>
          </cell>
          <cell r="B624" t="str">
            <v>BUYLE Stany</v>
          </cell>
          <cell r="C624" t="str">
            <v>KK</v>
          </cell>
          <cell r="F624" t="b">
            <v>0</v>
          </cell>
        </row>
        <row r="625">
          <cell r="A625">
            <v>9529</v>
          </cell>
          <cell r="B625" t="str">
            <v>CALLAERTS Alain</v>
          </cell>
          <cell r="C625" t="str">
            <v>KK</v>
          </cell>
          <cell r="D625" t="str">
            <v>NS</v>
          </cell>
          <cell r="F625" t="b">
            <v>0</v>
          </cell>
        </row>
        <row r="626">
          <cell r="F626" t="b">
            <v>0</v>
          </cell>
        </row>
        <row r="627">
          <cell r="A627">
            <v>4702</v>
          </cell>
          <cell r="B627" t="str">
            <v>BEGHIN Bernard</v>
          </cell>
          <cell r="C627" t="str">
            <v>RT</v>
          </cell>
          <cell r="F627" t="b">
            <v>0</v>
          </cell>
        </row>
        <row r="628">
          <cell r="A628">
            <v>4709</v>
          </cell>
          <cell r="B628" t="str">
            <v>DESBONNEZ Philippe</v>
          </cell>
          <cell r="C628" t="str">
            <v>RT</v>
          </cell>
          <cell r="F628" t="b">
            <v>0</v>
          </cell>
        </row>
        <row r="629">
          <cell r="A629">
            <v>4710</v>
          </cell>
          <cell r="B629" t="str">
            <v>EQUIPART Pierre</v>
          </cell>
          <cell r="C629" t="str">
            <v>RT</v>
          </cell>
          <cell r="F629" t="b">
            <v>0</v>
          </cell>
        </row>
        <row r="630">
          <cell r="A630">
            <v>4715</v>
          </cell>
          <cell r="B630" t="str">
            <v>LAMPE Guy</v>
          </cell>
          <cell r="C630" t="str">
            <v>RT</v>
          </cell>
          <cell r="F630" t="b">
            <v>0</v>
          </cell>
        </row>
        <row r="631">
          <cell r="A631">
            <v>4740</v>
          </cell>
          <cell r="B631" t="str">
            <v>BEGHIN Julien</v>
          </cell>
          <cell r="C631" t="str">
            <v>RT</v>
          </cell>
          <cell r="F631" t="b">
            <v>0</v>
          </cell>
        </row>
        <row r="632">
          <cell r="A632">
            <v>6441</v>
          </cell>
          <cell r="B632" t="str">
            <v>BERRIER Jean-Pierre</v>
          </cell>
          <cell r="C632" t="str">
            <v>RT</v>
          </cell>
          <cell r="E632">
            <v>220</v>
          </cell>
          <cell r="F632" t="str">
            <v>1°</v>
          </cell>
        </row>
        <row r="633">
          <cell r="A633">
            <v>9075</v>
          </cell>
          <cell r="B633" t="str">
            <v>FLORIN Marc</v>
          </cell>
          <cell r="C633" t="str">
            <v>RT</v>
          </cell>
          <cell r="F633" t="b">
            <v>0</v>
          </cell>
        </row>
        <row r="634">
          <cell r="A634">
            <v>9076</v>
          </cell>
          <cell r="B634" t="str">
            <v>DELPANQUE Fabien</v>
          </cell>
          <cell r="C634" t="str">
            <v>RT</v>
          </cell>
          <cell r="F634" t="b">
            <v>0</v>
          </cell>
        </row>
        <row r="635">
          <cell r="A635">
            <v>9272</v>
          </cell>
          <cell r="B635" t="str">
            <v>GUENEZ Christophe</v>
          </cell>
          <cell r="C635" t="str">
            <v>RT</v>
          </cell>
          <cell r="F635" t="b">
            <v>0</v>
          </cell>
        </row>
        <row r="636">
          <cell r="A636">
            <v>9435</v>
          </cell>
          <cell r="B636" t="str">
            <v>VERCAMPST Rémy</v>
          </cell>
          <cell r="C636" t="str">
            <v>RT</v>
          </cell>
          <cell r="F636" t="b">
            <v>0</v>
          </cell>
        </row>
        <row r="637">
          <cell r="A637">
            <v>8694</v>
          </cell>
          <cell r="B637" t="str">
            <v>VANDEMAELE  Paul-André</v>
          </cell>
          <cell r="C637" t="str">
            <v>RT</v>
          </cell>
          <cell r="F637" t="b">
            <v>0</v>
          </cell>
        </row>
        <row r="638">
          <cell r="A638">
            <v>7693</v>
          </cell>
          <cell r="B638" t="str">
            <v>FAREZ Luc</v>
          </cell>
          <cell r="C638" t="str">
            <v>RT</v>
          </cell>
          <cell r="F638" t="b">
            <v>0</v>
          </cell>
        </row>
        <row r="639">
          <cell r="A639">
            <v>9528</v>
          </cell>
          <cell r="B639" t="str">
            <v>DE SOUSA Joaquim</v>
          </cell>
          <cell r="C639" t="str">
            <v>RT</v>
          </cell>
          <cell r="D639" t="str">
            <v>NS</v>
          </cell>
          <cell r="F639" t="b">
            <v>0</v>
          </cell>
        </row>
        <row r="640">
          <cell r="F640" t="b">
            <v>0</v>
          </cell>
        </row>
        <row r="641">
          <cell r="A641">
            <v>8735</v>
          </cell>
          <cell r="B641" t="str">
            <v>VAN DEN BUVERIE Eric</v>
          </cell>
          <cell r="C641" t="str">
            <v>VOLH</v>
          </cell>
          <cell r="E641">
            <v>90</v>
          </cell>
          <cell r="F641" t="str">
            <v>4°</v>
          </cell>
        </row>
        <row r="642">
          <cell r="A642">
            <v>9079</v>
          </cell>
          <cell r="B642" t="str">
            <v>HIMPE Jean</v>
          </cell>
          <cell r="C642" t="str">
            <v>VOLH</v>
          </cell>
          <cell r="E642">
            <v>160</v>
          </cell>
          <cell r="F642" t="str">
            <v>2°</v>
          </cell>
        </row>
        <row r="643">
          <cell r="A643">
            <v>9080</v>
          </cell>
          <cell r="B643" t="str">
            <v>VANKEISBILCK Alex</v>
          </cell>
          <cell r="C643" t="str">
            <v>VOLH</v>
          </cell>
          <cell r="F643" t="b">
            <v>0</v>
          </cell>
        </row>
        <row r="644">
          <cell r="A644">
            <v>9439</v>
          </cell>
          <cell r="B644" t="str">
            <v>VANDENBERGHE Rudy</v>
          </cell>
          <cell r="C644" t="str">
            <v>VOLH</v>
          </cell>
          <cell r="E644">
            <v>60</v>
          </cell>
          <cell r="F644" t="str">
            <v>5°</v>
          </cell>
        </row>
        <row r="645">
          <cell r="A645">
            <v>9502</v>
          </cell>
          <cell r="B645" t="str">
            <v xml:space="preserve">Himpe Jeremy  </v>
          </cell>
          <cell r="C645" t="str">
            <v>VOLH</v>
          </cell>
          <cell r="D645" t="str">
            <v>NS</v>
          </cell>
          <cell r="F645" t="b">
            <v>0</v>
          </cell>
        </row>
        <row r="646">
          <cell r="A646">
            <v>9511</v>
          </cell>
          <cell r="B646" t="str">
            <v>HOUSSIN Mario</v>
          </cell>
          <cell r="C646" t="str">
            <v>VOLH</v>
          </cell>
          <cell r="D646" t="str">
            <v>NS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876"/>
  <sheetViews>
    <sheetView tabSelected="1" topLeftCell="A205" workbookViewId="0">
      <selection activeCell="AY305" sqref="AY305"/>
    </sheetView>
  </sheetViews>
  <sheetFormatPr defaultRowHeight="12.75" x14ac:dyDescent="0.2"/>
  <cols>
    <col min="1" max="2" width="2.7109375" customWidth="1"/>
    <col min="3" max="3" width="0.7109375" customWidth="1"/>
    <col min="4" max="9" width="2.7109375" customWidth="1"/>
    <col min="10" max="10" width="1.28515625" customWidth="1"/>
    <col min="11" max="11" width="0.7109375" customWidth="1"/>
    <col min="12" max="13" width="2.7109375" customWidth="1"/>
    <col min="14" max="14" width="0.85546875" customWidth="1"/>
    <col min="15" max="15" width="3.42578125" style="13" customWidth="1"/>
    <col min="16" max="16" width="2.7109375" style="13" customWidth="1"/>
    <col min="17" max="17" width="0.7109375" customWidth="1"/>
    <col min="18" max="18" width="3.28515625" style="13" customWidth="1"/>
    <col min="19" max="19" width="2.7109375" customWidth="1"/>
    <col min="20" max="20" width="0.85546875" customWidth="1"/>
    <col min="21" max="21" width="3.28515625" style="13" customWidth="1"/>
    <col min="22" max="22" width="2.7109375" customWidth="1"/>
    <col min="23" max="23" width="0.5703125" customWidth="1"/>
    <col min="24" max="24" width="3.42578125" customWidth="1"/>
    <col min="25" max="25" width="2.7109375" customWidth="1"/>
    <col min="26" max="26" width="0.85546875" customWidth="1"/>
    <col min="27" max="27" width="3.28515625" customWidth="1"/>
    <col min="28" max="28" width="2.7109375" style="13" customWidth="1"/>
    <col min="29" max="29" width="0.85546875" customWidth="1"/>
    <col min="30" max="30" width="3.42578125" customWidth="1"/>
    <col min="31" max="31" width="2.7109375" style="13" customWidth="1"/>
    <col min="32" max="32" width="0.5703125" customWidth="1"/>
    <col min="33" max="33" width="3.42578125" style="13" customWidth="1"/>
    <col min="34" max="34" width="2.7109375" style="13" customWidth="1"/>
    <col min="35" max="35" width="0.5703125" style="13" customWidth="1"/>
    <col min="36" max="36" width="3.28515625" style="13" customWidth="1"/>
    <col min="37" max="37" width="2.7109375" style="13" customWidth="1"/>
    <col min="38" max="38" width="0.5703125" style="13" customWidth="1"/>
    <col min="39" max="39" width="3.5703125" style="13" customWidth="1"/>
    <col min="40" max="40" width="2.42578125" style="13" customWidth="1"/>
    <col min="41" max="41" width="0.42578125" style="13" customWidth="1"/>
    <col min="42" max="42" width="2.42578125" style="13" customWidth="1"/>
    <col min="43" max="43" width="2.7109375" style="13" customWidth="1"/>
    <col min="44" max="44" width="0.5703125" style="13" customWidth="1"/>
    <col min="45" max="45" width="3" style="13" customWidth="1"/>
    <col min="46" max="46" width="0.7109375" style="13" customWidth="1"/>
    <col min="47" max="47" width="1.7109375" style="13" customWidth="1"/>
    <col min="48" max="49" width="2.7109375" hidden="1" customWidth="1"/>
    <col min="50" max="84" width="2.7109375" customWidth="1"/>
  </cols>
  <sheetData>
    <row r="1" spans="1:49" ht="24.75" x14ac:dyDescent="0.5">
      <c r="A1" s="45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1"/>
    </row>
    <row r="2" spans="1:49" ht="2.25" customHeight="1" x14ac:dyDescent="0.2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  <c r="P2" s="4"/>
      <c r="Q2" s="3"/>
      <c r="R2" s="4"/>
      <c r="S2" s="3"/>
      <c r="T2" s="3"/>
      <c r="U2" s="4"/>
      <c r="V2" s="3"/>
      <c r="W2" s="3"/>
      <c r="X2" s="3"/>
      <c r="Y2" s="3"/>
      <c r="Z2" s="3"/>
      <c r="AA2" s="3"/>
      <c r="AB2" s="4"/>
      <c r="AC2" s="3"/>
      <c r="AD2" s="3"/>
      <c r="AE2" s="4"/>
      <c r="AF2" s="3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5"/>
    </row>
    <row r="3" spans="1:49" ht="20.25" customHeight="1" x14ac:dyDescent="0.5">
      <c r="A3" s="47" t="s">
        <v>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5"/>
    </row>
    <row r="4" spans="1:49" ht="18.75" customHeight="1" x14ac:dyDescent="0.45">
      <c r="A4" s="49" t="s">
        <v>2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5"/>
    </row>
    <row r="5" spans="1:49" ht="3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4"/>
      <c r="P5" s="4"/>
      <c r="Q5" s="3"/>
      <c r="R5" s="4"/>
      <c r="S5" s="3"/>
      <c r="T5" s="3"/>
      <c r="U5" s="4"/>
      <c r="V5" s="3"/>
      <c r="W5" s="3"/>
      <c r="X5" s="3"/>
      <c r="Y5" s="3"/>
      <c r="Z5" s="3"/>
      <c r="AA5" s="3"/>
      <c r="AB5" s="4"/>
      <c r="AC5" s="3"/>
      <c r="AD5" s="3"/>
      <c r="AE5" s="4"/>
      <c r="AF5" s="3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5"/>
    </row>
    <row r="6" spans="1:49" ht="15" x14ac:dyDescent="0.25">
      <c r="A6" s="50" t="s">
        <v>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"/>
    </row>
    <row r="7" spans="1:49" x14ac:dyDescent="0.2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8"/>
      <c r="P7" s="8"/>
      <c r="Q7" s="7"/>
      <c r="R7" s="8"/>
      <c r="S7" s="7"/>
      <c r="T7" s="7"/>
      <c r="U7" s="8"/>
      <c r="V7" s="7"/>
      <c r="W7" s="7"/>
      <c r="X7" s="7"/>
      <c r="Y7" s="7"/>
      <c r="Z7" s="7"/>
      <c r="AA7" s="7"/>
      <c r="AB7" s="8"/>
      <c r="AC7" s="7"/>
      <c r="AD7" s="7"/>
      <c r="AE7" s="8"/>
      <c r="AF7" s="7"/>
      <c r="AG7" s="9" t="s">
        <v>4</v>
      </c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10"/>
    </row>
    <row r="9" spans="1:49" ht="15" x14ac:dyDescent="0.25">
      <c r="A9" s="11" t="s">
        <v>5</v>
      </c>
      <c r="B9" s="11"/>
      <c r="C9" s="12"/>
      <c r="D9" s="12"/>
      <c r="E9" s="12"/>
      <c r="F9" s="7"/>
      <c r="G9" s="7"/>
      <c r="H9" s="7"/>
      <c r="I9" s="7"/>
      <c r="J9" s="7"/>
      <c r="K9" s="7"/>
      <c r="L9" s="7"/>
      <c r="M9" s="7"/>
    </row>
    <row r="10" spans="1:49" ht="6.75" customHeight="1" x14ac:dyDescent="0.2"/>
    <row r="11" spans="1:49" x14ac:dyDescent="0.2">
      <c r="A11" s="43">
        <v>4759</v>
      </c>
      <c r="B11" s="44"/>
      <c r="D11" s="36" t="str">
        <f>VLOOKUP(A11,[2]leden!A$1:C$65536,2,FALSE)</f>
        <v>WARLOP Luc</v>
      </c>
      <c r="E11" s="37"/>
      <c r="F11" s="37"/>
      <c r="G11" s="37"/>
      <c r="H11" s="37"/>
      <c r="I11" s="37"/>
      <c r="J11" s="38"/>
      <c r="L11" s="39" t="str">
        <f>VLOOKUP(A11,[2]leden!A$1:C$65536,3,FALSE)</f>
        <v>DOS</v>
      </c>
      <c r="M11" s="40"/>
      <c r="O11" s="14" t="str">
        <f>VLOOKUP(A11,[2]leden!A$1:F$65536,6,FALSE)</f>
        <v>5°</v>
      </c>
      <c r="P11" s="14">
        <f>VLOOKUP(A11,[2]leden!A$1:D$65536,4,FALSE)</f>
        <v>0</v>
      </c>
      <c r="R11" s="13">
        <v>57</v>
      </c>
      <c r="S11" s="13">
        <v>14</v>
      </c>
      <c r="U11" s="13">
        <v>55</v>
      </c>
      <c r="V11" s="13">
        <v>14</v>
      </c>
      <c r="X11" s="15"/>
      <c r="Y11" s="13"/>
      <c r="AA11" s="13"/>
      <c r="AB11"/>
      <c r="AD11" s="13"/>
      <c r="AE11"/>
      <c r="AH11"/>
      <c r="AI11"/>
      <c r="AK11"/>
      <c r="AL11"/>
      <c r="AO11"/>
      <c r="AP11" s="41">
        <f>ROUNDDOWN(AV11/AW11,3)</f>
        <v>4</v>
      </c>
      <c r="AQ11" s="42"/>
      <c r="AR11"/>
      <c r="AS11" s="15" t="str">
        <f>IF(AP11&lt;3,"OG",IF(AND(AP11&gt;=3,AP11&lt;5),"MG",IF(AND(AP11&gt;=5,AP11&lt;8),"PR",IF(AND(AP11&gt;=8,AP11&lt;12),"DPR",IF(AND(AP11&gt;=12,AP11&lt;18),"DRPR")))))</f>
        <v>MG</v>
      </c>
      <c r="AT11"/>
      <c r="AU11"/>
      <c r="AV11">
        <f>SUM(R11,U11,X11,AA11,AD11,AG11,AJ11,AM11)</f>
        <v>112</v>
      </c>
      <c r="AW11">
        <f>SUM(S11,V11,Y11,AB11,AE11,AH11,AK11,AN11)</f>
        <v>28</v>
      </c>
    </row>
    <row r="12" spans="1:49" ht="4.5" customHeight="1" x14ac:dyDescent="0.2">
      <c r="O12"/>
      <c r="P12"/>
      <c r="V12" s="13"/>
      <c r="X12" s="15"/>
      <c r="Y12" s="13"/>
      <c r="AA12" s="13"/>
      <c r="AB12"/>
      <c r="AD12" s="13"/>
      <c r="AE12"/>
      <c r="AH12"/>
      <c r="AI12"/>
      <c r="AK12"/>
      <c r="AL12"/>
      <c r="AO12"/>
      <c r="AP12" s="16"/>
      <c r="AQ12" s="16"/>
      <c r="AR12"/>
      <c r="AS12" s="15"/>
      <c r="AT12"/>
      <c r="AU12"/>
    </row>
    <row r="13" spans="1:49" x14ac:dyDescent="0.2">
      <c r="A13" s="43">
        <v>7698</v>
      </c>
      <c r="B13" s="44"/>
      <c r="D13" s="36" t="str">
        <f>VLOOKUP(A13,[2]leden!A$1:C$65536,2,FALSE)</f>
        <v>VAN FLETEREN Piet</v>
      </c>
      <c r="E13" s="37"/>
      <c r="F13" s="37"/>
      <c r="G13" s="37"/>
      <c r="H13" s="37"/>
      <c r="I13" s="37"/>
      <c r="J13" s="38"/>
      <c r="L13" s="39" t="str">
        <f>VLOOKUP(A13,[2]leden!A$1:C$65536,3,FALSE)</f>
        <v>KBCAW</v>
      </c>
      <c r="M13" s="40"/>
      <c r="O13" s="14" t="str">
        <f>VLOOKUP(A13,[2]leden!A$1:F$65536,6,FALSE)</f>
        <v>5°</v>
      </c>
      <c r="P13" s="14">
        <f>VLOOKUP(A13,[2]leden!A$1:D$65536,4,FALSE)</f>
        <v>0</v>
      </c>
      <c r="R13" s="13">
        <v>50</v>
      </c>
      <c r="S13" s="13">
        <v>27</v>
      </c>
      <c r="U13" s="13">
        <v>60</v>
      </c>
      <c r="V13" s="13">
        <v>23</v>
      </c>
      <c r="X13" s="15"/>
      <c r="Y13" s="13"/>
      <c r="AA13" s="13"/>
      <c r="AB13"/>
      <c r="AD13" s="13"/>
      <c r="AE13"/>
      <c r="AH13"/>
      <c r="AI13"/>
      <c r="AK13"/>
      <c r="AL13"/>
      <c r="AO13"/>
      <c r="AP13" s="41">
        <f>ROUNDDOWN(AV13/AW13,3)</f>
        <v>2.2000000000000002</v>
      </c>
      <c r="AQ13" s="42"/>
      <c r="AR13"/>
      <c r="AS13" s="15" t="str">
        <f>IF(AP13&lt;3,"OG",IF(AND(AP13&gt;=3,AP13&lt;5),"MG",IF(AND(AP13&gt;=5,AP13&lt;8),"PR",IF(AND(AP13&gt;=8,AP13&lt;12),"DPR",IF(AND(AP13&gt;=12,AP13&lt;18),"DRPR")))))</f>
        <v>OG</v>
      </c>
      <c r="AT13"/>
      <c r="AU13"/>
      <c r="AV13">
        <f>SUM(R13,U13,X13,AA13,AD13,AG13,AJ13,AM13)</f>
        <v>110</v>
      </c>
      <c r="AW13">
        <f>SUM(S13,V13,Y13,AB13,AE13,AH13,AK13,AN13)</f>
        <v>50</v>
      </c>
    </row>
    <row r="14" spans="1:49" ht="4.5" customHeight="1" x14ac:dyDescent="0.2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4"/>
      <c r="P14" s="4"/>
      <c r="Q14" s="3"/>
      <c r="R14" s="4"/>
      <c r="S14" s="3"/>
      <c r="T14" s="3"/>
      <c r="U14" s="4"/>
      <c r="V14" s="3"/>
      <c r="W14" s="3"/>
      <c r="X14" s="3"/>
      <c r="Y14" s="3"/>
      <c r="Z14" s="3"/>
      <c r="AA14" s="3"/>
      <c r="AB14" s="4"/>
      <c r="AC14" s="3"/>
      <c r="AD14" s="3"/>
      <c r="AE14" s="4"/>
      <c r="AF14" s="3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3"/>
      <c r="AW14" s="3"/>
    </row>
    <row r="15" spans="1:49" x14ac:dyDescent="0.2">
      <c r="A15" s="43">
        <v>9270</v>
      </c>
      <c r="B15" s="44"/>
      <c r="D15" s="36" t="str">
        <f>VLOOKUP(A15,[2]leden!A$1:C$65536,2,FALSE)</f>
        <v>DESWARTE Franky</v>
      </c>
      <c r="E15" s="37"/>
      <c r="F15" s="37"/>
      <c r="G15" s="37"/>
      <c r="H15" s="37"/>
      <c r="I15" s="37"/>
      <c r="J15" s="38"/>
      <c r="L15" s="39" t="str">
        <f>VLOOKUP(A15,[2]leden!A$1:C$65536,3,FALSE)</f>
        <v>WOH</v>
      </c>
      <c r="M15" s="40"/>
      <c r="O15" s="14" t="str">
        <f>VLOOKUP(A15,[2]leden!A$1:F$65536,6,FALSE)</f>
        <v>5°</v>
      </c>
      <c r="P15" s="14">
        <f>VLOOKUP(A15,[2]leden!A$1:D$65536,4,FALSE)</f>
        <v>0</v>
      </c>
      <c r="R15" s="13">
        <v>24</v>
      </c>
      <c r="S15" s="13">
        <v>11</v>
      </c>
      <c r="U15" s="13">
        <v>35</v>
      </c>
      <c r="V15" s="13">
        <v>16</v>
      </c>
      <c r="X15" s="15"/>
      <c r="Y15" s="13"/>
      <c r="AA15" s="13"/>
      <c r="AB15"/>
      <c r="AD15" s="13"/>
      <c r="AE15"/>
      <c r="AH15"/>
      <c r="AI15"/>
      <c r="AK15"/>
      <c r="AL15"/>
      <c r="AO15"/>
      <c r="AP15" s="41">
        <f>ROUNDDOWN(AV15/AW15,3)</f>
        <v>2.1850000000000001</v>
      </c>
      <c r="AQ15" s="42"/>
      <c r="AR15"/>
      <c r="AS15" s="15" t="str">
        <f>IF(AP15&lt;3,"OG",IF(AND(AP15&gt;=3,AP15&lt;5),"MG",IF(AND(AP15&gt;=5,AP15&lt;8),"PR",IF(AND(AP15&gt;=8,AP15&lt;12),"DPR",IF(AND(AP15&gt;=12,AP15&lt;18),"DRPR")))))</f>
        <v>OG</v>
      </c>
      <c r="AT15"/>
      <c r="AU15"/>
      <c r="AV15">
        <f>SUM(R15,U15,X15,AA15,AD15,AG15,AJ15,AM15)</f>
        <v>59</v>
      </c>
      <c r="AW15">
        <f>SUM(S15,V15,Y15,AB15,AE15,AH15,AK15,AN15)</f>
        <v>27</v>
      </c>
    </row>
    <row r="16" spans="1:49" ht="3" customHeight="1" x14ac:dyDescent="0.2">
      <c r="O16"/>
      <c r="P16"/>
      <c r="V16" s="13"/>
      <c r="X16" s="15"/>
      <c r="Y16" s="13"/>
      <c r="AA16" s="13"/>
      <c r="AB16"/>
      <c r="AD16" s="13"/>
      <c r="AE16"/>
      <c r="AH16"/>
      <c r="AI16"/>
      <c r="AK16"/>
      <c r="AL16"/>
      <c r="AO16"/>
      <c r="AP16" s="16"/>
      <c r="AQ16" s="16"/>
      <c r="AR16"/>
      <c r="AS16" s="15"/>
      <c r="AT16"/>
      <c r="AU16"/>
    </row>
    <row r="17" spans="1:49" x14ac:dyDescent="0.2">
      <c r="A17" s="43">
        <v>7814</v>
      </c>
      <c r="B17" s="44"/>
      <c r="D17" s="36" t="str">
        <f>VLOOKUP(A17,[2]leden!A$1:C$65536,2,FALSE)</f>
        <v>DEWILDE Johan</v>
      </c>
      <c r="E17" s="37"/>
      <c r="F17" s="37"/>
      <c r="G17" s="37"/>
      <c r="H17" s="37"/>
      <c r="I17" s="37"/>
      <c r="J17" s="38"/>
      <c r="L17" s="39" t="str">
        <f>VLOOKUP(A17,[2]leden!A$1:C$65536,3,FALSE)</f>
        <v>K.GHOK</v>
      </c>
      <c r="M17" s="40"/>
      <c r="O17" s="14" t="str">
        <f>VLOOKUP(A17,[2]leden!A$1:F$65536,6,FALSE)</f>
        <v>5°</v>
      </c>
      <c r="P17" s="14">
        <f>VLOOKUP(A17,[2]leden!A$1:D$65536,4,FALSE)</f>
        <v>0</v>
      </c>
      <c r="R17" s="13">
        <v>48</v>
      </c>
      <c r="S17" s="13">
        <v>25</v>
      </c>
      <c r="U17" s="13">
        <v>23</v>
      </c>
      <c r="V17" s="13">
        <v>12</v>
      </c>
      <c r="X17" s="15"/>
      <c r="Y17" s="13"/>
      <c r="AA17" s="13"/>
      <c r="AB17"/>
      <c r="AD17" s="13"/>
      <c r="AE17"/>
      <c r="AH17"/>
      <c r="AI17"/>
      <c r="AK17"/>
      <c r="AL17"/>
      <c r="AO17"/>
      <c r="AP17" s="41">
        <f>ROUNDDOWN(AV17/AW17,3)</f>
        <v>1.9179999999999999</v>
      </c>
      <c r="AQ17" s="42"/>
      <c r="AR17"/>
      <c r="AS17" s="15" t="str">
        <f>IF(AP17&lt;3,"OG",IF(AND(AP17&gt;=3,AP17&lt;5),"MG",IF(AND(AP17&gt;=5,AP17&lt;8),"PR",IF(AND(AP17&gt;=8,AP17&lt;12),"DPR",IF(AND(AP17&gt;=12,AP17&lt;18),"DRPR")))))</f>
        <v>OG</v>
      </c>
      <c r="AT17"/>
      <c r="AU17"/>
      <c r="AV17">
        <f>SUM(R17,U17,X17,AA17,AD17,AG17,AJ17,AM17)</f>
        <v>71</v>
      </c>
      <c r="AW17">
        <f>SUM(S17,V17,Y17,AB17,AE17,AH17,AK17,AN17)</f>
        <v>37</v>
      </c>
    </row>
    <row r="18" spans="1:49" ht="3.75" customHeight="1" x14ac:dyDescent="0.2">
      <c r="O18"/>
      <c r="P18"/>
      <c r="V18" s="13"/>
      <c r="X18" s="15"/>
      <c r="Y18" s="13"/>
      <c r="AA18" s="13"/>
      <c r="AB18"/>
      <c r="AD18" s="13"/>
      <c r="AE18"/>
      <c r="AH18"/>
      <c r="AI18"/>
      <c r="AK18"/>
      <c r="AL18"/>
      <c r="AO18"/>
      <c r="AP18" s="16"/>
      <c r="AQ18" s="16"/>
      <c r="AR18"/>
      <c r="AS18" s="15"/>
      <c r="AT18"/>
      <c r="AU18"/>
    </row>
    <row r="19" spans="1:49" x14ac:dyDescent="0.2">
      <c r="A19" s="43">
        <v>7419</v>
      </c>
      <c r="B19" s="44"/>
      <c r="D19" s="36" t="str">
        <f>VLOOKUP(A19,[2]leden!A$1:C$65536,2,FALSE)</f>
        <v>MUSEUR Jean-Michel</v>
      </c>
      <c r="E19" s="37"/>
      <c r="F19" s="37"/>
      <c r="G19" s="37"/>
      <c r="H19" s="37"/>
      <c r="I19" s="37"/>
      <c r="J19" s="38"/>
      <c r="L19" s="39" t="str">
        <f>VLOOKUP(A19,[2]leden!A$1:C$65536,3,FALSE)</f>
        <v>Basècles</v>
      </c>
      <c r="M19" s="40"/>
      <c r="O19" s="14" t="str">
        <f>VLOOKUP(A19,[2]leden!A$1:F$65536,6,FALSE)</f>
        <v>5°</v>
      </c>
      <c r="P19" s="14">
        <f>VLOOKUP(A19,[2]leden!A$1:D$65536,4,FALSE)</f>
        <v>0</v>
      </c>
      <c r="R19" s="13">
        <v>39</v>
      </c>
      <c r="S19" s="13">
        <v>18</v>
      </c>
      <c r="U19" s="13">
        <v>60</v>
      </c>
      <c r="V19" s="13">
        <v>17</v>
      </c>
      <c r="X19" s="15"/>
      <c r="Y19" s="13"/>
      <c r="AA19" s="13"/>
      <c r="AB19"/>
      <c r="AD19" s="13"/>
      <c r="AE19"/>
      <c r="AH19"/>
      <c r="AI19"/>
      <c r="AK19"/>
      <c r="AL19"/>
      <c r="AO19"/>
      <c r="AP19" s="41">
        <f>ROUNDDOWN(AV19/AW19,3)</f>
        <v>2.8279999999999998</v>
      </c>
      <c r="AQ19" s="42"/>
      <c r="AR19"/>
      <c r="AS19" s="15" t="str">
        <f>IF(AP19&lt;3,"OG",IF(AND(AP19&gt;=3,AP19&lt;5),"MG",IF(AND(AP19&gt;=5,AP19&lt;8),"PR",IF(AND(AP19&gt;=8,AP19&lt;12),"DPR",IF(AND(AP19&gt;=12,AP19&lt;18),"DRPR")))))</f>
        <v>OG</v>
      </c>
      <c r="AT19"/>
      <c r="AU19"/>
      <c r="AV19">
        <f>SUM(R19,U19,X19,AA19,AD19,AG19,AJ19,AM19)</f>
        <v>99</v>
      </c>
      <c r="AW19">
        <f>SUM(S19,V19,Y19,AB19,AE19,AH19,AK19,AN19)</f>
        <v>35</v>
      </c>
    </row>
    <row r="20" spans="1:49" ht="4.5" customHeight="1" x14ac:dyDescent="0.2">
      <c r="O20"/>
      <c r="P20"/>
      <c r="V20" s="13"/>
      <c r="X20" s="15"/>
      <c r="Y20" s="13"/>
      <c r="AA20" s="13"/>
      <c r="AB20"/>
      <c r="AD20" s="13"/>
      <c r="AE20"/>
      <c r="AH20"/>
      <c r="AI20"/>
      <c r="AK20"/>
      <c r="AL20"/>
      <c r="AO20"/>
      <c r="AP20" s="16"/>
      <c r="AQ20" s="16"/>
      <c r="AR20"/>
      <c r="AS20" s="15"/>
      <c r="AT20"/>
      <c r="AU20"/>
    </row>
    <row r="21" spans="1:49" x14ac:dyDescent="0.2">
      <c r="A21" s="43">
        <v>8088</v>
      </c>
      <c r="B21" s="44"/>
      <c r="D21" s="36" t="str">
        <f>VLOOKUP(A21,[2]leden!A$1:C$65536,2,FALSE)</f>
        <v>VERCAEMERE Jaak</v>
      </c>
      <c r="E21" s="37"/>
      <c r="F21" s="37"/>
      <c r="G21" s="37"/>
      <c r="H21" s="37"/>
      <c r="I21" s="37"/>
      <c r="J21" s="38"/>
      <c r="L21" s="39" t="str">
        <f>VLOOKUP(A21,[2]leden!A$1:C$65536,3,FALSE)</f>
        <v>K.GHOK</v>
      </c>
      <c r="M21" s="40"/>
      <c r="O21" s="14" t="str">
        <f>VLOOKUP(A21,[2]leden!A$1:F$65536,6,FALSE)</f>
        <v>5°</v>
      </c>
      <c r="P21" s="14">
        <f>VLOOKUP(A21,[2]leden!A$1:D$65536,4,FALSE)</f>
        <v>0</v>
      </c>
      <c r="R21" s="13">
        <v>34</v>
      </c>
      <c r="S21" s="13">
        <v>17</v>
      </c>
      <c r="U21" s="13">
        <v>60</v>
      </c>
      <c r="V21" s="13">
        <v>17</v>
      </c>
      <c r="X21" s="15"/>
      <c r="Y21" s="13"/>
      <c r="AA21" s="13"/>
      <c r="AB21"/>
      <c r="AD21" s="13"/>
      <c r="AE21"/>
      <c r="AH21"/>
      <c r="AI21"/>
      <c r="AK21"/>
      <c r="AL21"/>
      <c r="AO21"/>
      <c r="AP21" s="41">
        <f>ROUNDDOWN(AV21/AW21,3)</f>
        <v>2.7639999999999998</v>
      </c>
      <c r="AQ21" s="42"/>
      <c r="AR21"/>
      <c r="AS21" s="15" t="str">
        <f>IF(AP21&lt;3,"OG",IF(AND(AP21&gt;=3,AP21&lt;5),"MG",IF(AND(AP21&gt;=5,AP21&lt;8),"PR",IF(AND(AP21&gt;=8,AP21&lt;12),"DPR",IF(AND(AP21&gt;=12,AP21&lt;18),"DRPR")))))</f>
        <v>OG</v>
      </c>
      <c r="AT21"/>
      <c r="AU21"/>
      <c r="AV21">
        <f>SUM(R21,U21,X21,AA21,AD21,AG21,AJ21,AM21)</f>
        <v>94</v>
      </c>
      <c r="AW21">
        <f>SUM(S21,V21,Y21,AB21,AE21,AH21,AK21,AN21)</f>
        <v>34</v>
      </c>
    </row>
    <row r="22" spans="1:49" ht="3" customHeight="1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/>
      <c r="P22" s="4"/>
      <c r="Q22" s="3"/>
      <c r="R22" s="4"/>
      <c r="S22" s="3"/>
      <c r="T22" s="3"/>
      <c r="U22" s="4"/>
      <c r="V22" s="3"/>
      <c r="W22" s="3"/>
      <c r="X22" s="3"/>
      <c r="Y22" s="3"/>
      <c r="Z22" s="3"/>
      <c r="AA22" s="3"/>
      <c r="AB22" s="4"/>
      <c r="AC22" s="3"/>
      <c r="AD22" s="3"/>
      <c r="AE22" s="4"/>
      <c r="AF22" s="3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3"/>
      <c r="AW22" s="3"/>
    </row>
    <row r="23" spans="1:49" x14ac:dyDescent="0.2">
      <c r="A23" s="43">
        <v>4133</v>
      </c>
      <c r="B23" s="44"/>
      <c r="D23" s="36" t="str">
        <f>VLOOKUP(A23,[2]leden!A$1:C$65536,2,FALSE)</f>
        <v>WERBROUCK Luc</v>
      </c>
      <c r="E23" s="37"/>
      <c r="F23" s="37"/>
      <c r="G23" s="37"/>
      <c r="H23" s="37"/>
      <c r="I23" s="37"/>
      <c r="J23" s="38"/>
      <c r="L23" s="39" t="str">
        <f>VLOOKUP(A23,[2]leden!A$1:C$65536,3,FALSE)</f>
        <v>OS</v>
      </c>
      <c r="M23" s="40"/>
      <c r="O23" s="14" t="str">
        <f>VLOOKUP(A23,[2]leden!A$1:F$65536,6,FALSE)</f>
        <v>4°</v>
      </c>
      <c r="P23" s="14">
        <f>VLOOKUP(A23,[2]leden!A$1:D$65536,4,FALSE)</f>
        <v>0</v>
      </c>
      <c r="R23" s="13">
        <v>55</v>
      </c>
      <c r="S23" s="13">
        <v>20</v>
      </c>
      <c r="U23" s="13">
        <v>90</v>
      </c>
      <c r="V23" s="13">
        <v>24</v>
      </c>
      <c r="X23" s="15"/>
      <c r="Y23" s="13"/>
      <c r="AA23" s="13"/>
      <c r="AB23"/>
      <c r="AD23" s="13"/>
      <c r="AE23"/>
      <c r="AH23"/>
      <c r="AI23"/>
      <c r="AK23"/>
      <c r="AL23"/>
      <c r="AO23"/>
      <c r="AP23" s="41">
        <f>ROUNDDOWN(AV23/AW23,3)</f>
        <v>3.2949999999999999</v>
      </c>
      <c r="AQ23" s="42"/>
      <c r="AR23"/>
      <c r="AS23" s="15" t="str">
        <f>IF(AP23&lt;5,"OG",IF(AND(AP23&gt;=5,AP23&lt;8),"MG",IF(AND(AP23&gt;=8,AP23&lt;12),"PR",IF(AND(AP23&gt;=12,AP23&lt;18),"DPR",IF(AND(AP23&gt;=18,AP23&lt;26),"DRPR")))))</f>
        <v>OG</v>
      </c>
      <c r="AT23"/>
      <c r="AU23"/>
      <c r="AV23">
        <f>SUM(R23,U23,X23,AA23,AD23,AG23,AJ23,AM23)</f>
        <v>145</v>
      </c>
      <c r="AW23">
        <f>SUM(S23,V23,Y23,AB23,AE23,AH23,AK23,AN23)</f>
        <v>44</v>
      </c>
    </row>
    <row r="24" spans="1:49" ht="3.75" customHeight="1" x14ac:dyDescent="0.2">
      <c r="O24"/>
      <c r="P24"/>
      <c r="V24" s="13"/>
      <c r="X24" s="15"/>
      <c r="Y24" s="13"/>
      <c r="AA24" s="13"/>
      <c r="AB24"/>
      <c r="AD24" s="13"/>
      <c r="AE24"/>
      <c r="AH24"/>
      <c r="AI24"/>
      <c r="AK24"/>
      <c r="AL24"/>
      <c r="AO24"/>
      <c r="AP24" s="16"/>
      <c r="AQ24" s="16"/>
      <c r="AR24"/>
      <c r="AS24" s="15"/>
      <c r="AT24"/>
      <c r="AU24"/>
    </row>
    <row r="25" spans="1:49" x14ac:dyDescent="0.2">
      <c r="A25" s="43">
        <v>7314</v>
      </c>
      <c r="B25" s="44"/>
      <c r="D25" s="36" t="str">
        <f>VLOOKUP(A25,[2]leden!A$1:C$65536,2,FALSE)</f>
        <v>DEMAN Leon</v>
      </c>
      <c r="E25" s="37"/>
      <c r="F25" s="37"/>
      <c r="G25" s="37"/>
      <c r="H25" s="37"/>
      <c r="I25" s="37"/>
      <c r="J25" s="38"/>
      <c r="L25" s="39" t="str">
        <f>VLOOKUP(A25,[2]leden!A$1:C$65536,3,FALSE)</f>
        <v>WOH</v>
      </c>
      <c r="M25" s="40"/>
      <c r="O25" s="14" t="str">
        <f>VLOOKUP(A25,[2]leden!A$1:F$65536,6,FALSE)</f>
        <v>4°</v>
      </c>
      <c r="P25" s="14">
        <f>VLOOKUP(A25,[2]leden!A$1:D$65536,4,FALSE)</f>
        <v>0</v>
      </c>
      <c r="R25" s="13">
        <v>76</v>
      </c>
      <c r="S25" s="13">
        <v>24</v>
      </c>
      <c r="U25" s="13">
        <v>90</v>
      </c>
      <c r="V25" s="13">
        <v>24</v>
      </c>
      <c r="X25" s="15"/>
      <c r="Y25" s="13"/>
      <c r="AA25" s="13"/>
      <c r="AB25"/>
      <c r="AD25" s="13"/>
      <c r="AE25"/>
      <c r="AH25"/>
      <c r="AI25"/>
      <c r="AK25"/>
      <c r="AL25"/>
      <c r="AO25"/>
      <c r="AP25" s="41">
        <f>ROUNDDOWN(AV25/AW25,3)</f>
        <v>3.4580000000000002</v>
      </c>
      <c r="AQ25" s="42"/>
      <c r="AR25"/>
      <c r="AS25" s="15" t="str">
        <f>IF(AP25&lt;5,"OG",IF(AND(AP25&gt;=5,AP25&lt;8),"MG",IF(AND(AP25&gt;=8,AP25&lt;12),"PR",IF(AND(AP25&gt;=12,AP25&lt;18),"DPR",IF(AND(AP25&gt;=18,AP25&lt;26),"DRPR")))))</f>
        <v>OG</v>
      </c>
      <c r="AT25"/>
      <c r="AU25"/>
      <c r="AV25">
        <f>SUM(R25,U25,X25,AA25,AD25,AG25,AJ25,AM25)</f>
        <v>166</v>
      </c>
      <c r="AW25">
        <f>SUM(S25,V25,Y25,AB25,AE25,AH25,AK25,AN25)</f>
        <v>48</v>
      </c>
    </row>
    <row r="26" spans="1:49" ht="3.75" customHeight="1" x14ac:dyDescent="0.2">
      <c r="O26"/>
      <c r="P26"/>
      <c r="V26" s="13"/>
      <c r="X26" s="15"/>
      <c r="Y26" s="13"/>
      <c r="AA26" s="13"/>
      <c r="AB26"/>
      <c r="AD26" s="13"/>
      <c r="AE26"/>
      <c r="AH26"/>
      <c r="AI26"/>
      <c r="AK26"/>
      <c r="AL26"/>
      <c r="AO26"/>
      <c r="AP26" s="16"/>
      <c r="AQ26" s="16"/>
      <c r="AR26"/>
      <c r="AS26" s="15"/>
      <c r="AT26"/>
      <c r="AU26"/>
    </row>
    <row r="27" spans="1:49" x14ac:dyDescent="0.2">
      <c r="A27" s="43">
        <v>9595</v>
      </c>
      <c r="B27" s="44"/>
      <c r="D27" s="36" t="str">
        <f>VLOOKUP(A27,[2]leden!A$1:C$65536,2,FALSE)</f>
        <v>VERBEURE Danny</v>
      </c>
      <c r="E27" s="37"/>
      <c r="F27" s="37"/>
      <c r="G27" s="37"/>
      <c r="H27" s="37"/>
      <c r="I27" s="37"/>
      <c r="J27" s="38"/>
      <c r="L27" s="39" t="str">
        <f>VLOOKUP(A27,[2]leden!A$1:C$65536,3,FALSE)</f>
        <v>EWH</v>
      </c>
      <c r="M27" s="40"/>
      <c r="O27" s="14" t="str">
        <f>VLOOKUP(A27,[2]leden!A$1:F$65536,6,FALSE)</f>
        <v>4°</v>
      </c>
      <c r="P27" s="14" t="str">
        <f>VLOOKUP(A27,[2]leden!A$1:D$65536,4,FALSE)</f>
        <v>NS</v>
      </c>
      <c r="R27" s="13">
        <v>46</v>
      </c>
      <c r="S27" s="13">
        <v>14</v>
      </c>
      <c r="U27" s="13">
        <v>90</v>
      </c>
      <c r="V27" s="13">
        <v>14</v>
      </c>
      <c r="X27" s="15"/>
      <c r="Y27" s="13"/>
      <c r="AA27" s="13"/>
      <c r="AB27"/>
      <c r="AD27" s="13"/>
      <c r="AE27"/>
      <c r="AH27"/>
      <c r="AI27"/>
      <c r="AK27"/>
      <c r="AL27"/>
      <c r="AO27"/>
      <c r="AP27" s="41">
        <f>ROUNDDOWN(AV27/AW27,3)</f>
        <v>4.8570000000000002</v>
      </c>
      <c r="AQ27" s="42"/>
      <c r="AR27"/>
      <c r="AS27" s="15" t="str">
        <f>IF(AP27&lt;5,"OG",IF(AND(AP27&gt;=5,AP27&lt;8),"MG",IF(AND(AP27&gt;=8,AP27&lt;12),"PR",IF(AND(AP27&gt;=12,AP27&lt;18),"DPR",IF(AND(AP27&gt;=18,AP27&lt;26),"DRPR")))))</f>
        <v>OG</v>
      </c>
      <c r="AT27"/>
      <c r="AU27"/>
      <c r="AV27">
        <f>SUM(R27,U27,X27,AA27,AD27,AG27,AJ27,AM27)</f>
        <v>136</v>
      </c>
      <c r="AW27">
        <f>SUM(S27,V27,Y27,AB27,AE27,AH27,AK27,AN27)</f>
        <v>28</v>
      </c>
    </row>
    <row r="28" spans="1:49" ht="3.75" customHeight="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4"/>
      <c r="P28" s="4"/>
      <c r="Q28" s="3"/>
      <c r="R28" s="4"/>
      <c r="S28" s="3"/>
      <c r="T28" s="3"/>
      <c r="U28" s="4"/>
      <c r="V28" s="3"/>
      <c r="W28" s="3"/>
      <c r="X28" s="3"/>
      <c r="Y28" s="3"/>
      <c r="Z28" s="3"/>
      <c r="AA28" s="3"/>
      <c r="AB28" s="4"/>
      <c r="AC28" s="3"/>
      <c r="AD28" s="3"/>
      <c r="AE28" s="4"/>
      <c r="AF28" s="3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3"/>
      <c r="AW28" s="3"/>
    </row>
    <row r="29" spans="1:49" x14ac:dyDescent="0.2">
      <c r="A29" s="43">
        <v>8670</v>
      </c>
      <c r="B29" s="44"/>
      <c r="D29" s="36" t="str">
        <f>VLOOKUP(A29,[2]leden!A$1:C$65536,2,FALSE)</f>
        <v>SCHOE Henk</v>
      </c>
      <c r="E29" s="37"/>
      <c r="F29" s="37"/>
      <c r="G29" s="37"/>
      <c r="H29" s="37"/>
      <c r="I29" s="37"/>
      <c r="J29" s="38"/>
      <c r="L29" s="39" t="str">
        <f>VLOOKUP(A29,[2]leden!A$1:C$65536,3,FALSE)</f>
        <v>K.BR</v>
      </c>
      <c r="M29" s="40"/>
      <c r="O29" s="14" t="str">
        <f>VLOOKUP(A29,[2]leden!A$1:F$65536,6,FALSE)</f>
        <v>4°</v>
      </c>
      <c r="P29" s="14">
        <f>VLOOKUP(A29,[2]leden!A$1:D$65536,4,FALSE)</f>
        <v>0</v>
      </c>
      <c r="R29" s="13">
        <v>39</v>
      </c>
      <c r="S29" s="13">
        <v>10</v>
      </c>
      <c r="U29" s="13">
        <v>36</v>
      </c>
      <c r="V29" s="13">
        <v>13</v>
      </c>
      <c r="X29" s="13"/>
      <c r="Y29" s="13"/>
      <c r="Z29" s="13"/>
      <c r="AA29" s="13"/>
      <c r="AC29" s="13"/>
      <c r="AD29" s="13"/>
      <c r="AE29"/>
      <c r="AH29"/>
      <c r="AI29"/>
      <c r="AK29"/>
      <c r="AL29"/>
      <c r="AO29"/>
      <c r="AP29" s="41">
        <f>ROUNDDOWN(AV29/AW29,3)</f>
        <v>3.26</v>
      </c>
      <c r="AQ29" s="42"/>
      <c r="AR29"/>
      <c r="AS29" s="15" t="str">
        <f>IF(AP29&lt;5,"OG",IF(AND(AP29&gt;=5,AP29&lt;8),"MG",IF(AND(AP29&gt;=8,AP29&lt;12),"PR",IF(AND(AP29&gt;=12,AP29&lt;18),"DPR",IF(AND(AP29&gt;=18,AP29&lt;26),"DRPR")))))</f>
        <v>OG</v>
      </c>
      <c r="AT29"/>
      <c r="AU29"/>
      <c r="AV29">
        <f>SUM(R29,U29,X29,AA29,AD29,AG29,AJ29,AM29)</f>
        <v>75</v>
      </c>
      <c r="AW29">
        <f>SUM(S29,V29,Y29,AB29,AE29,AH29,AK29,AN29)</f>
        <v>23</v>
      </c>
    </row>
    <row r="30" spans="1:49" ht="3" customHeight="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4"/>
      <c r="P30" s="4"/>
      <c r="Q30" s="3"/>
      <c r="R30" s="4"/>
      <c r="S30" s="3"/>
      <c r="T30" s="3"/>
      <c r="U30" s="4"/>
      <c r="V30" s="3"/>
      <c r="W30" s="3"/>
      <c r="X30" s="3"/>
      <c r="Y30" s="3"/>
      <c r="Z30" s="3"/>
      <c r="AA30" s="3"/>
      <c r="AB30" s="4"/>
      <c r="AC30" s="3"/>
      <c r="AD30" s="3"/>
      <c r="AE30" s="4"/>
      <c r="AF30" s="3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3"/>
      <c r="AW30" s="3"/>
    </row>
    <row r="31" spans="1:49" x14ac:dyDescent="0.2">
      <c r="A31" s="43">
        <v>7315</v>
      </c>
      <c r="B31" s="44"/>
      <c r="D31" s="36" t="str">
        <f>VLOOKUP(A31,[2]leden!A$1:C$65536,2,FALSE)</f>
        <v>EVERAERDT Corneel</v>
      </c>
      <c r="E31" s="37"/>
      <c r="F31" s="37"/>
      <c r="G31" s="37"/>
      <c r="H31" s="37"/>
      <c r="I31" s="37"/>
      <c r="J31" s="38"/>
      <c r="L31" s="39" t="str">
        <f>VLOOKUP(A31,[2]leden!A$1:C$65536,3,FALSE)</f>
        <v>WOH</v>
      </c>
      <c r="M31" s="40"/>
      <c r="O31" s="14" t="str">
        <f>VLOOKUP(A31,[2]leden!A$1:F$65536,6,FALSE)</f>
        <v>4°</v>
      </c>
      <c r="P31" s="14">
        <f>VLOOKUP(A31,[2]leden!A$1:D$65536,4,FALSE)</f>
        <v>0</v>
      </c>
      <c r="R31" s="13">
        <v>77</v>
      </c>
      <c r="S31" s="13">
        <v>23</v>
      </c>
      <c r="U31" s="13">
        <v>30</v>
      </c>
      <c r="V31" s="13">
        <v>11</v>
      </c>
      <c r="X31" s="15"/>
      <c r="Y31" s="13"/>
      <c r="AA31" s="13"/>
      <c r="AB31"/>
      <c r="AD31" s="13"/>
      <c r="AE31"/>
      <c r="AH31"/>
      <c r="AI31"/>
      <c r="AK31"/>
      <c r="AL31"/>
      <c r="AO31"/>
      <c r="AP31" s="41">
        <f>ROUNDDOWN(AV31/AW31,3)</f>
        <v>3.1469999999999998</v>
      </c>
      <c r="AQ31" s="42"/>
      <c r="AR31"/>
      <c r="AS31" s="15" t="str">
        <f>IF(AP31&lt;5,"OG",IF(AND(AP31&gt;=5,AP31&lt;8),"MG",IF(AND(AP31&gt;=8,AP31&lt;12),"PR",IF(AND(AP31&gt;=12,AP31&lt;18),"DPR",IF(AND(AP31&gt;=18,AP31&lt;26),"DRPR")))))</f>
        <v>OG</v>
      </c>
      <c r="AT31"/>
      <c r="AU31"/>
      <c r="AV31">
        <f>SUM(R31,U31,X31,AA31,AD31,AG31,AJ31,AM31)</f>
        <v>107</v>
      </c>
      <c r="AW31">
        <f>SUM(S31,V31,Y31,AB31,AE31,AH31,AK31,AN31)</f>
        <v>34</v>
      </c>
    </row>
    <row r="32" spans="1:49" ht="3.75" customHeight="1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4"/>
      <c r="P32" s="4"/>
      <c r="Q32" s="3"/>
      <c r="R32" s="4"/>
      <c r="S32" s="3"/>
      <c r="T32" s="3"/>
      <c r="U32" s="4"/>
      <c r="V32" s="3"/>
      <c r="W32" s="3"/>
      <c r="X32" s="3"/>
      <c r="Y32" s="3"/>
      <c r="Z32" s="3"/>
      <c r="AA32" s="3"/>
      <c r="AB32" s="4"/>
      <c r="AC32" s="3"/>
      <c r="AD32" s="3"/>
      <c r="AE32" s="4"/>
      <c r="AF32" s="3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3"/>
      <c r="AW32" s="3"/>
    </row>
    <row r="33" spans="1:49" x14ac:dyDescent="0.2">
      <c r="A33" s="43">
        <v>6730</v>
      </c>
      <c r="B33" s="44"/>
      <c r="D33" s="36" t="str">
        <f>VLOOKUP(A33,[2]leden!A$1:C$65536,2,FALSE)</f>
        <v>DENOULET Johan</v>
      </c>
      <c r="E33" s="37"/>
      <c r="F33" s="37"/>
      <c r="G33" s="37"/>
      <c r="H33" s="37"/>
      <c r="I33" s="37"/>
      <c r="J33" s="38"/>
      <c r="L33" s="39" t="str">
        <f>VLOOKUP(A33,[2]leden!A$1:C$65536,3,FALSE)</f>
        <v>KK</v>
      </c>
      <c r="M33" s="40"/>
      <c r="O33" s="14" t="str">
        <f>VLOOKUP(A33,[2]leden!A$1:F$65536,6,FALSE)</f>
        <v>4°</v>
      </c>
      <c r="P33" s="14">
        <f>VLOOKUP(A33,[2]leden!A$1:D$65536,4,FALSE)</f>
        <v>0</v>
      </c>
      <c r="R33" s="13">
        <v>90</v>
      </c>
      <c r="S33" s="13">
        <v>16</v>
      </c>
      <c r="U33" s="13">
        <v>58</v>
      </c>
      <c r="V33" s="13">
        <v>15</v>
      </c>
      <c r="X33" s="15"/>
      <c r="Y33" s="13"/>
      <c r="AA33" s="13"/>
      <c r="AB33"/>
      <c r="AD33" s="13"/>
      <c r="AE33"/>
      <c r="AH33"/>
      <c r="AI33"/>
      <c r="AK33"/>
      <c r="AL33"/>
      <c r="AO33"/>
      <c r="AP33" s="41">
        <f>ROUNDDOWN(AV33/AW33,3)</f>
        <v>4.774</v>
      </c>
      <c r="AQ33" s="42"/>
      <c r="AR33"/>
      <c r="AS33" s="15" t="str">
        <f>IF(AP33&lt;5,"OG",IF(AND(AP33&gt;=5,AP33&lt;8),"MG",IF(AND(AP33&gt;=8,AP33&lt;12),"PR",IF(AND(AP33&gt;=12,AP33&lt;18),"DPR",IF(AND(AP33&gt;=18,AP33&lt;26),"DRPR")))))</f>
        <v>OG</v>
      </c>
      <c r="AT33"/>
      <c r="AU33"/>
      <c r="AV33">
        <f>SUM(R33,U33,X33,AA33,AD33,AG33,AJ33,AM33)</f>
        <v>148</v>
      </c>
      <c r="AW33">
        <f>SUM(S33,V33,Y33,AB33,AE33,AH33,AK33,AN33)</f>
        <v>31</v>
      </c>
    </row>
    <row r="34" spans="1:49" ht="3" customHeight="1" x14ac:dyDescent="0.2">
      <c r="O34"/>
      <c r="P34"/>
      <c r="V34" s="13"/>
      <c r="X34" s="15"/>
      <c r="Y34" s="13"/>
      <c r="AA34" s="13"/>
      <c r="AB34"/>
      <c r="AD34" s="13"/>
      <c r="AE34"/>
      <c r="AH34"/>
      <c r="AI34"/>
      <c r="AK34"/>
      <c r="AL34"/>
      <c r="AO34"/>
      <c r="AP34" s="16"/>
      <c r="AQ34" s="16"/>
      <c r="AR34"/>
      <c r="AS34" s="15"/>
      <c r="AT34"/>
      <c r="AU34"/>
    </row>
    <row r="35" spans="1:49" x14ac:dyDescent="0.2">
      <c r="A35" s="43">
        <v>7821</v>
      </c>
      <c r="B35" s="44"/>
      <c r="D35" s="36" t="str">
        <f>VLOOKUP(A35,[2]leden!A$1:C$65536,2,FALSE)</f>
        <v>VROMANT Marc</v>
      </c>
      <c r="E35" s="37"/>
      <c r="F35" s="37"/>
      <c r="G35" s="37"/>
      <c r="H35" s="37"/>
      <c r="I35" s="37"/>
      <c r="J35" s="38"/>
      <c r="L35" s="39" t="str">
        <f>VLOOKUP(A35,[2]leden!A$1:C$65536,3,FALSE)</f>
        <v>K.GHOK</v>
      </c>
      <c r="M35" s="40"/>
      <c r="O35" s="14" t="str">
        <f>VLOOKUP(A35,[2]leden!A$1:F$65536,6,FALSE)</f>
        <v>4°</v>
      </c>
      <c r="P35" s="14">
        <f>VLOOKUP(A35,[2]leden!A$1:D$65536,4,FALSE)</f>
        <v>0</v>
      </c>
      <c r="R35" s="13">
        <v>90</v>
      </c>
      <c r="S35" s="13">
        <v>16</v>
      </c>
      <c r="U35" s="13">
        <v>58</v>
      </c>
      <c r="V35" s="13">
        <v>20</v>
      </c>
      <c r="X35" s="15"/>
      <c r="Y35" s="13"/>
      <c r="AA35" s="13"/>
      <c r="AB35"/>
      <c r="AD35" s="13"/>
      <c r="AE35"/>
      <c r="AH35"/>
      <c r="AI35"/>
      <c r="AK35"/>
      <c r="AL35"/>
      <c r="AO35"/>
      <c r="AP35" s="41">
        <f>ROUNDDOWN(AV35/AW35,3)</f>
        <v>4.1109999999999998</v>
      </c>
      <c r="AQ35" s="42"/>
      <c r="AR35"/>
      <c r="AS35" s="15" t="str">
        <f>IF(AP35&lt;5,"OG",IF(AND(AP35&gt;=5,AP35&lt;8),"MG",IF(AND(AP35&gt;=8,AP35&lt;12),"PR",IF(AND(AP35&gt;=12,AP35&lt;18),"DPR",IF(AND(AP35&gt;=18,AP35&lt;26),"DRPR")))))</f>
        <v>OG</v>
      </c>
      <c r="AT35"/>
      <c r="AU35"/>
      <c r="AV35">
        <f>SUM(R35,U35,X35,AA35,AD35,AG35,AJ35,AM35)</f>
        <v>148</v>
      </c>
      <c r="AW35">
        <f>SUM(S35,V35,Y35,AB35,AE35,AH35,AK35,AN35)</f>
        <v>36</v>
      </c>
    </row>
    <row r="36" spans="1:49" ht="4.5" customHeight="1" x14ac:dyDescent="0.2">
      <c r="A36" s="17"/>
      <c r="B36" s="17"/>
      <c r="C36" s="3"/>
      <c r="D36" s="18"/>
      <c r="E36" s="18"/>
      <c r="F36" s="18"/>
      <c r="G36" s="18"/>
      <c r="H36" s="18"/>
      <c r="I36" s="18"/>
      <c r="J36" s="18"/>
      <c r="K36" s="3"/>
      <c r="L36" s="19"/>
      <c r="M36" s="19"/>
      <c r="N36" s="3"/>
      <c r="O36" s="20"/>
      <c r="P36" s="20"/>
      <c r="Q36" s="3"/>
      <c r="R36" s="4"/>
      <c r="S36" s="4"/>
      <c r="T36" s="3"/>
      <c r="U36" s="4"/>
      <c r="V36" s="3"/>
      <c r="W36" s="3"/>
      <c r="X36" s="3"/>
      <c r="Y36" s="3"/>
      <c r="Z36" s="3"/>
      <c r="AA36" s="3"/>
      <c r="AB36" s="4"/>
      <c r="AC36" s="3"/>
      <c r="AD36" s="3"/>
      <c r="AE36" s="4"/>
      <c r="AF36" s="3"/>
      <c r="AG36" s="4"/>
      <c r="AH36" s="4"/>
      <c r="AI36" s="4"/>
      <c r="AJ36" s="4"/>
      <c r="AK36" s="4"/>
      <c r="AL36" s="4"/>
      <c r="AM36" s="4"/>
      <c r="AN36" s="4"/>
      <c r="AO36" s="4"/>
      <c r="AP36" s="21"/>
      <c r="AQ36" s="21"/>
      <c r="AR36" s="4"/>
      <c r="AS36" s="4"/>
      <c r="AT36" s="4"/>
      <c r="AU36" s="4"/>
      <c r="AV36" s="3"/>
      <c r="AW36" s="3"/>
    </row>
    <row r="37" spans="1:49" x14ac:dyDescent="0.2">
      <c r="A37" s="43">
        <v>2140</v>
      </c>
      <c r="B37" s="44"/>
      <c r="D37" s="36" t="str">
        <f>VLOOKUP(A37,[2]leden!A$1:C$65536,2,FALSE)</f>
        <v>GHYSSELS Patrick</v>
      </c>
      <c r="E37" s="37"/>
      <c r="F37" s="37"/>
      <c r="G37" s="37"/>
      <c r="H37" s="37"/>
      <c r="I37" s="37"/>
      <c r="J37" s="38"/>
      <c r="L37" s="39" t="str">
        <f>VLOOKUP(A37,[2]leden!A$1:C$65536,3,FALSE)</f>
        <v>URSM</v>
      </c>
      <c r="M37" s="40"/>
      <c r="O37" s="14" t="str">
        <f>VLOOKUP(A37,[2]leden!A$1:F$65536,6,FALSE)</f>
        <v>4°</v>
      </c>
      <c r="P37" s="14">
        <f>VLOOKUP(A37,[2]leden!A$1:D$65536,4,FALSE)</f>
        <v>0</v>
      </c>
      <c r="R37" s="13">
        <v>36</v>
      </c>
      <c r="S37" s="13">
        <v>13</v>
      </c>
      <c r="U37" s="13">
        <v>65</v>
      </c>
      <c r="V37" s="13">
        <v>14</v>
      </c>
      <c r="X37" s="15"/>
      <c r="Y37" s="13"/>
      <c r="AA37" s="13"/>
      <c r="AB37"/>
      <c r="AD37" s="13"/>
      <c r="AE37"/>
      <c r="AH37"/>
      <c r="AI37"/>
      <c r="AK37"/>
      <c r="AL37"/>
      <c r="AO37"/>
      <c r="AP37" s="41">
        <f>ROUNDDOWN(AV37/AW37,3)</f>
        <v>3.74</v>
      </c>
      <c r="AQ37" s="42"/>
      <c r="AR37"/>
      <c r="AS37" s="15" t="str">
        <f>IF(AP37&lt;5,"OG",IF(AND(AP37&gt;=5,AP37&lt;8),"MG",IF(AND(AP37&gt;=8,AP37&lt;12),"PR",IF(AND(AP37&gt;=12,AP37&lt;18),"DPR",IF(AND(AP37&gt;=18,AP37&lt;26),"DRPR")))))</f>
        <v>OG</v>
      </c>
      <c r="AT37"/>
      <c r="AU37"/>
      <c r="AV37">
        <f>SUM(R37,U37,X37,AA37,AD37,AG37,AJ37,AM37)</f>
        <v>101</v>
      </c>
      <c r="AW37">
        <f>SUM(S37,V37,Y37,AB37,AE37,AH37,AK37,AN37)</f>
        <v>27</v>
      </c>
    </row>
    <row r="38" spans="1:49" ht="3.75" customHeight="1" x14ac:dyDescent="0.2">
      <c r="O38"/>
      <c r="P38"/>
      <c r="V38" s="13"/>
      <c r="X38" s="15"/>
      <c r="Y38" s="13"/>
      <c r="AA38" s="13"/>
      <c r="AB38"/>
      <c r="AD38" s="13"/>
      <c r="AE38"/>
      <c r="AH38"/>
      <c r="AI38"/>
      <c r="AK38"/>
      <c r="AL38"/>
      <c r="AO38"/>
      <c r="AP38" s="16"/>
      <c r="AQ38" s="16"/>
      <c r="AR38"/>
      <c r="AS38" s="15"/>
      <c r="AT38"/>
      <c r="AU38"/>
    </row>
    <row r="39" spans="1:49" x14ac:dyDescent="0.2">
      <c r="A39" s="43">
        <v>4559</v>
      </c>
      <c r="B39" s="44"/>
      <c r="D39" s="36" t="str">
        <f>VLOOKUP(A39,[2]leden!A$1:C$65536,2,FALSE)</f>
        <v>STANDAERT Arthur</v>
      </c>
      <c r="E39" s="37"/>
      <c r="F39" s="37"/>
      <c r="G39" s="37"/>
      <c r="H39" s="37"/>
      <c r="I39" s="37"/>
      <c r="J39" s="38"/>
      <c r="L39" s="39" t="str">
        <f>VLOOKUP(A39,[2]leden!A$1:C$65536,3,FALSE)</f>
        <v>K.EBC</v>
      </c>
      <c r="M39" s="40"/>
      <c r="O39" s="14" t="str">
        <f>VLOOKUP(A39,[2]leden!A$1:F$65536,6,FALSE)</f>
        <v>4°</v>
      </c>
      <c r="P39" s="14">
        <f>VLOOKUP(A39,[2]leden!A$1:D$65536,4,FALSE)</f>
        <v>0</v>
      </c>
      <c r="R39" s="13">
        <v>90</v>
      </c>
      <c r="S39" s="13">
        <v>14</v>
      </c>
      <c r="U39" s="13">
        <v>65</v>
      </c>
      <c r="V39" s="13">
        <v>13</v>
      </c>
      <c r="X39" s="15"/>
      <c r="Y39" s="13"/>
      <c r="AA39" s="13"/>
      <c r="AB39"/>
      <c r="AD39" s="13"/>
      <c r="AE39"/>
      <c r="AH39"/>
      <c r="AI39"/>
      <c r="AK39"/>
      <c r="AL39"/>
      <c r="AO39"/>
      <c r="AP39" s="41">
        <f>ROUNDDOWN(AV39/AW39,3)</f>
        <v>5.74</v>
      </c>
      <c r="AQ39" s="42"/>
      <c r="AR39"/>
      <c r="AS39" s="15" t="str">
        <f>IF(AP39&lt;5,"OG",IF(AND(AP39&gt;=5,AP39&lt;8),"MG",IF(AND(AP39&gt;=8,AP39&lt;12),"PR",IF(AND(AP39&gt;=12,AP39&lt;18),"DPR",IF(AND(AP39&gt;=18,AP39&lt;26),"DRPR")))))</f>
        <v>MG</v>
      </c>
      <c r="AT39"/>
      <c r="AU39"/>
      <c r="AV39">
        <f>SUM(R39,U39,X39,AA39,AD39,AG39,AJ39,AM39)</f>
        <v>155</v>
      </c>
      <c r="AW39">
        <f>SUM(S39,V39,Y39,AB39,AE39,AH39,AK39,AN39)</f>
        <v>27</v>
      </c>
    </row>
    <row r="40" spans="1:49" ht="4.5" customHeight="1" x14ac:dyDescent="0.2">
      <c r="O40"/>
      <c r="P40"/>
      <c r="V40" s="13"/>
      <c r="X40" s="15"/>
      <c r="Y40" s="13"/>
      <c r="AA40" s="13"/>
      <c r="AB40"/>
      <c r="AD40" s="13"/>
      <c r="AE40"/>
      <c r="AH40"/>
      <c r="AI40"/>
      <c r="AK40"/>
      <c r="AL40"/>
      <c r="AO40"/>
      <c r="AP40" s="16"/>
      <c r="AQ40" s="16"/>
      <c r="AR40"/>
      <c r="AS40" s="15"/>
      <c r="AT40"/>
      <c r="AU40"/>
    </row>
    <row r="41" spans="1:49" x14ac:dyDescent="0.2">
      <c r="A41" s="43">
        <v>2887</v>
      </c>
      <c r="B41" s="44"/>
      <c r="D41" s="36" t="str">
        <f>VLOOKUP(A41,[2]leden!A$1:C$65536,2,FALSE)</f>
        <v>LAFORT Michel</v>
      </c>
      <c r="E41" s="37"/>
      <c r="F41" s="37"/>
      <c r="G41" s="37"/>
      <c r="H41" s="37"/>
      <c r="I41" s="37"/>
      <c r="J41" s="38"/>
      <c r="L41" s="39" t="str">
        <f>VLOOKUP(A41,[2]leden!A$1:C$65536,3,FALSE)</f>
        <v>Basècles</v>
      </c>
      <c r="M41" s="40"/>
      <c r="O41" s="14" t="str">
        <f>VLOOKUP(A41,[2]leden!A$1:F$65536,6,FALSE)</f>
        <v>4°</v>
      </c>
      <c r="P41" s="14">
        <f>VLOOKUP(A41,[2]leden!A$1:D$65536,4,FALSE)</f>
        <v>0</v>
      </c>
      <c r="R41" s="13">
        <v>90</v>
      </c>
      <c r="S41" s="13">
        <v>25</v>
      </c>
      <c r="U41" s="13">
        <v>78</v>
      </c>
      <c r="V41" s="13">
        <v>14</v>
      </c>
      <c r="X41" s="15"/>
      <c r="Y41" s="13"/>
      <c r="AA41" s="13"/>
      <c r="AB41"/>
      <c r="AD41" s="13"/>
      <c r="AE41"/>
      <c r="AH41"/>
      <c r="AI41"/>
      <c r="AK41"/>
      <c r="AL41"/>
      <c r="AO41"/>
      <c r="AP41" s="41">
        <f>ROUNDDOWN(AV41/AW41,3)</f>
        <v>4.3070000000000004</v>
      </c>
      <c r="AQ41" s="42"/>
      <c r="AR41"/>
      <c r="AS41" s="15" t="str">
        <f>IF(AP41&lt;5,"OG",IF(AND(AP41&gt;=5,AP41&lt;8),"MG",IF(AND(AP41&gt;=8,AP41&lt;12),"PR",IF(AND(AP41&gt;=12,AP41&lt;18),"DPR",IF(AND(AP41&gt;=18,AP41&lt;26),"DRPR")))))</f>
        <v>OG</v>
      </c>
      <c r="AT41"/>
      <c r="AU41"/>
      <c r="AV41">
        <f>SUM(R41,U41,X41,AA41,AD41,AG41,AJ41,AM41)</f>
        <v>168</v>
      </c>
      <c r="AW41">
        <f>SUM(S41,V41,Y41,AB41,AE41,AH41,AK41,AN41)</f>
        <v>39</v>
      </c>
    </row>
    <row r="42" spans="1:49" ht="3.75" customHeight="1" x14ac:dyDescent="0.2">
      <c r="O42"/>
      <c r="P42"/>
      <c r="V42" s="13"/>
      <c r="X42" s="15"/>
      <c r="Y42" s="13"/>
      <c r="AA42" s="13"/>
      <c r="AB42"/>
      <c r="AD42" s="13"/>
      <c r="AE42"/>
      <c r="AH42"/>
      <c r="AI42"/>
      <c r="AK42"/>
      <c r="AL42"/>
      <c r="AO42"/>
      <c r="AP42" s="16"/>
      <c r="AQ42" s="16"/>
      <c r="AR42"/>
      <c r="AS42" s="15"/>
      <c r="AT42"/>
      <c r="AU42"/>
    </row>
    <row r="43" spans="1:49" x14ac:dyDescent="0.2">
      <c r="A43" s="43">
        <v>8282</v>
      </c>
      <c r="B43" s="44"/>
      <c r="D43" s="36" t="str">
        <f>VLOOKUP(A43,[2]leden!A$1:C$65536,2,FALSE)</f>
        <v>PATTYN Guy</v>
      </c>
      <c r="E43" s="37"/>
      <c r="F43" s="37"/>
      <c r="G43" s="37"/>
      <c r="H43" s="37"/>
      <c r="I43" s="37"/>
      <c r="J43" s="38"/>
      <c r="L43" s="39" t="str">
        <f>VLOOKUP(A43,[2]leden!A$1:C$65536,3,FALSE)</f>
        <v>K.GHOK</v>
      </c>
      <c r="M43" s="40"/>
      <c r="O43" s="14" t="str">
        <f>VLOOKUP(A43,[2]leden!A$1:F$65536,6,FALSE)</f>
        <v>4°</v>
      </c>
      <c r="P43" s="14">
        <f>VLOOKUP(A43,[2]leden!A$1:D$65536,4,FALSE)</f>
        <v>0</v>
      </c>
      <c r="R43" s="13">
        <v>27</v>
      </c>
      <c r="S43" s="13">
        <v>7</v>
      </c>
      <c r="U43" s="13">
        <v>60</v>
      </c>
      <c r="V43" s="13">
        <v>13</v>
      </c>
      <c r="X43" s="15"/>
      <c r="Y43" s="13"/>
      <c r="AA43" s="13"/>
      <c r="AB43"/>
      <c r="AD43" s="13"/>
      <c r="AE43"/>
      <c r="AH43"/>
      <c r="AI43"/>
      <c r="AK43"/>
      <c r="AL43"/>
      <c r="AO43"/>
      <c r="AP43" s="41">
        <f>ROUNDDOWN(AV43/AW43,3)</f>
        <v>4.3499999999999996</v>
      </c>
      <c r="AQ43" s="42"/>
      <c r="AR43"/>
      <c r="AS43" s="15" t="str">
        <f>IF(AP43&lt;5,"OG",IF(AND(AP43&gt;=5,AP43&lt;8),"MG",IF(AND(AP43&gt;=8,AP43&lt;12),"PR",IF(AND(AP43&gt;=12,AP43&lt;18),"DPR",IF(AND(AP43&gt;=18,AP43&lt;26),"DRPR")))))</f>
        <v>OG</v>
      </c>
      <c r="AT43"/>
      <c r="AU43"/>
      <c r="AV43">
        <f>SUM(R43,U43,X43,AA43,AD43,AG43,AJ43,AM43)</f>
        <v>87</v>
      </c>
      <c r="AW43">
        <f>SUM(S43,V43,Y43,AB43,AE43,AH43,AK43,AN43)</f>
        <v>20</v>
      </c>
    </row>
    <row r="44" spans="1:49" ht="3" customHeight="1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4"/>
      <c r="P44" s="4"/>
      <c r="Q44" s="3"/>
      <c r="R44" s="4"/>
      <c r="S44" s="3"/>
      <c r="T44" s="3"/>
      <c r="U44" s="4"/>
      <c r="V44" s="3"/>
      <c r="W44" s="3"/>
      <c r="X44" s="3"/>
      <c r="Y44" s="3"/>
      <c r="Z44" s="3"/>
      <c r="AA44" s="3"/>
      <c r="AB44" s="4"/>
      <c r="AC44" s="3"/>
      <c r="AD44" s="3"/>
      <c r="AE44" s="4"/>
      <c r="AF44" s="3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3"/>
      <c r="AW44" s="3"/>
    </row>
    <row r="45" spans="1:49" x14ac:dyDescent="0.2">
      <c r="A45" s="43">
        <v>4776</v>
      </c>
      <c r="B45" s="44"/>
      <c r="D45" s="36" t="str">
        <f>VLOOKUP(A45,[2]leden!A$1:C$65536,2,FALSE)</f>
        <v>HOUTHAEVE Jean-Marie</v>
      </c>
      <c r="E45" s="37"/>
      <c r="F45" s="37"/>
      <c r="G45" s="37"/>
      <c r="H45" s="37"/>
      <c r="I45" s="37"/>
      <c r="J45" s="38"/>
      <c r="L45" s="39" t="str">
        <f>VLOOKUP(A45,[2]leden!A$1:C$65536,3,FALSE)</f>
        <v>DOS</v>
      </c>
      <c r="M45" s="40"/>
      <c r="O45" s="14" t="str">
        <f>VLOOKUP(A45,[2]leden!A$1:F$65536,6,FALSE)</f>
        <v>4°</v>
      </c>
      <c r="P45" s="14">
        <f>VLOOKUP(A45,[2]leden!A$1:D$65536,4,FALSE)</f>
        <v>0</v>
      </c>
      <c r="R45" s="13">
        <v>66</v>
      </c>
      <c r="S45" s="13">
        <v>23</v>
      </c>
      <c r="U45" s="13">
        <v>79</v>
      </c>
      <c r="V45" s="13">
        <v>14</v>
      </c>
      <c r="X45" s="15"/>
      <c r="Y45" s="13"/>
      <c r="AA45" s="13"/>
      <c r="AB45"/>
      <c r="AD45" s="13"/>
      <c r="AE45"/>
      <c r="AH45"/>
      <c r="AI45"/>
      <c r="AK45"/>
      <c r="AL45"/>
      <c r="AO45"/>
      <c r="AP45" s="41">
        <f>ROUNDDOWN(AV45/AW45,3)</f>
        <v>3.9180000000000001</v>
      </c>
      <c r="AQ45" s="42"/>
      <c r="AR45"/>
      <c r="AS45" s="15" t="str">
        <f>IF(AP45&lt;5,"OG",IF(AND(AP45&gt;=5,AP45&lt;8),"MG",IF(AND(AP45&gt;=8,AP45&lt;12),"PR",IF(AND(AP45&gt;=12,AP45&lt;18),"DPR",IF(AND(AP45&gt;=18,AP45&lt;26),"DRPR")))))</f>
        <v>OG</v>
      </c>
      <c r="AT45"/>
      <c r="AU45"/>
      <c r="AV45">
        <f>SUM(R45,U45,X45,AA45,AD45,AG45,AJ45,AM45)</f>
        <v>145</v>
      </c>
      <c r="AW45">
        <f>SUM(S45,V45,Y45,AB45,AE45,AH45,AK45,AN45)</f>
        <v>37</v>
      </c>
    </row>
    <row r="46" spans="1:49" ht="3.75" customHeight="1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4"/>
      <c r="P46" s="4"/>
      <c r="Q46" s="3"/>
      <c r="R46" s="4"/>
      <c r="S46" s="3"/>
      <c r="T46" s="3"/>
      <c r="U46" s="4"/>
      <c r="V46" s="3"/>
      <c r="W46" s="3"/>
      <c r="X46" s="3"/>
      <c r="Y46" s="3"/>
      <c r="Z46" s="3"/>
      <c r="AA46" s="3"/>
      <c r="AB46" s="4"/>
      <c r="AC46" s="3"/>
      <c r="AD46" s="3"/>
      <c r="AE46" s="4"/>
      <c r="AF46" s="3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3"/>
      <c r="AW46" s="3"/>
    </row>
    <row r="47" spans="1:49" x14ac:dyDescent="0.2">
      <c r="A47" s="43">
        <v>4790</v>
      </c>
      <c r="B47" s="44"/>
      <c r="D47" s="36" t="str">
        <f>VLOOKUP(A47,[2]leden!A$1:C$65536,2,FALSE)</f>
        <v>DE MOOR Frederik</v>
      </c>
      <c r="E47" s="37"/>
      <c r="F47" s="37"/>
      <c r="G47" s="37"/>
      <c r="H47" s="37"/>
      <c r="I47" s="37"/>
      <c r="J47" s="38"/>
      <c r="L47" s="39" t="str">
        <f>VLOOKUP(A47,[2]leden!A$1:C$65536,3,FALSE)</f>
        <v>K.GHOK</v>
      </c>
      <c r="M47" s="40"/>
      <c r="O47" s="14" t="str">
        <f>VLOOKUP(A47,[2]leden!A$1:F$65536,6,FALSE)</f>
        <v>4°</v>
      </c>
      <c r="P47" s="14">
        <f>VLOOKUP(A47,[2]leden!A$1:D$65536,4,FALSE)</f>
        <v>0</v>
      </c>
      <c r="R47" s="13">
        <v>90</v>
      </c>
      <c r="S47" s="13">
        <v>14</v>
      </c>
      <c r="U47" s="13">
        <v>40</v>
      </c>
      <c r="V47" s="13">
        <v>9</v>
      </c>
      <c r="X47" s="15"/>
      <c r="Y47" s="13"/>
      <c r="AA47" s="13"/>
      <c r="AB47"/>
      <c r="AD47" s="13"/>
      <c r="AE47"/>
      <c r="AH47"/>
      <c r="AI47"/>
      <c r="AK47"/>
      <c r="AL47"/>
      <c r="AO47"/>
      <c r="AP47" s="41">
        <f>ROUNDDOWN(AV47/AW47,3)</f>
        <v>5.6520000000000001</v>
      </c>
      <c r="AQ47" s="42"/>
      <c r="AR47"/>
      <c r="AS47" s="15" t="str">
        <f>IF(AP47&lt;5,"OG",IF(AND(AP47&gt;=5,AP47&lt;8),"MG",IF(AND(AP47&gt;=8,AP47&lt;12),"PR",IF(AND(AP47&gt;=12,AP47&lt;18),"DPR",IF(AND(AP47&gt;=18,AP47&lt;26),"DRPR")))))</f>
        <v>MG</v>
      </c>
      <c r="AT47"/>
      <c r="AU47"/>
      <c r="AV47">
        <f>SUM(R47,U47,X47,AA47,AD47,AG47,AJ47,AM47)</f>
        <v>130</v>
      </c>
      <c r="AW47">
        <f>SUM(S47,V47,Y47,AB47,AE47,AH47,AK47,AN47)</f>
        <v>23</v>
      </c>
    </row>
    <row r="48" spans="1:49" ht="4.5" customHeight="1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4"/>
      <c r="P48" s="4"/>
      <c r="Q48" s="3"/>
      <c r="R48" s="4"/>
      <c r="S48" s="3"/>
      <c r="T48" s="3"/>
      <c r="U48" s="4"/>
      <c r="V48" s="3"/>
      <c r="W48" s="3"/>
      <c r="X48" s="3"/>
      <c r="Y48" s="3"/>
      <c r="Z48" s="3"/>
      <c r="AA48" s="3"/>
      <c r="AB48" s="4"/>
      <c r="AC48" s="3"/>
      <c r="AD48" s="3"/>
      <c r="AE48" s="4"/>
      <c r="AF48" s="3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3"/>
      <c r="AW48" s="3"/>
    </row>
    <row r="49" spans="1:49" x14ac:dyDescent="0.2">
      <c r="A49" s="43">
        <v>8046</v>
      </c>
      <c r="B49" s="44"/>
      <c r="D49" s="36" t="str">
        <f>VLOOKUP(A49,[2]leden!A$1:C$65536,2,FALSE)</f>
        <v>LAMMENS Wilfried</v>
      </c>
      <c r="E49" s="37"/>
      <c r="F49" s="37"/>
      <c r="G49" s="37"/>
      <c r="H49" s="37"/>
      <c r="I49" s="37"/>
      <c r="J49" s="38"/>
      <c r="L49" s="39" t="str">
        <f>VLOOKUP(A49,[2]leden!A$1:C$65536,3,FALSE)</f>
        <v>OS</v>
      </c>
      <c r="M49" s="40"/>
      <c r="O49" s="14" t="str">
        <f>VLOOKUP(A49,[2]leden!A$1:F$65536,6,FALSE)</f>
        <v>3°</v>
      </c>
      <c r="P49" s="14">
        <f>VLOOKUP(A49,[2]leden!A$1:D$65536,4,FALSE)</f>
        <v>0</v>
      </c>
      <c r="R49" s="13">
        <v>81</v>
      </c>
      <c r="S49" s="13">
        <v>20</v>
      </c>
      <c r="U49" s="13">
        <v>93</v>
      </c>
      <c r="V49" s="13">
        <v>18</v>
      </c>
      <c r="X49" s="15"/>
      <c r="Y49" s="13"/>
      <c r="AA49" s="13"/>
      <c r="AB49"/>
      <c r="AD49" s="13"/>
      <c r="AE49"/>
      <c r="AH49"/>
      <c r="AI49"/>
      <c r="AK49"/>
      <c r="AL49"/>
      <c r="AO49"/>
      <c r="AP49" s="41">
        <f>ROUNDDOWN(AV49/AW49,3)</f>
        <v>4.5780000000000003</v>
      </c>
      <c r="AQ49" s="42"/>
      <c r="AR49"/>
      <c r="AS49" s="15" t="str">
        <f>IF(AP49&lt;8,"OG",IF(AND(AP49&gt;=8,AP49&lt;12),"MG",IF(AND(AP49&gt;=12,AP49&lt;18),"PR",IF(AND(AP49&gt;=18,AP49&lt;26),DPR,IF(AP49&lt;=26,DRPR,"")))))</f>
        <v>OG</v>
      </c>
      <c r="AT49"/>
      <c r="AU49"/>
      <c r="AV49">
        <f>SUM(R49,U49,X49,AA49,AD49,AG49,AJ49,AM49)</f>
        <v>174</v>
      </c>
      <c r="AW49">
        <f>SUM(S49,V49,Y49,AB49,AE49,AH49,AK49,AN49)</f>
        <v>38</v>
      </c>
    </row>
    <row r="50" spans="1:49" ht="4.5" customHeight="1" x14ac:dyDescent="0.2">
      <c r="O50"/>
      <c r="P50"/>
      <c r="V50" s="13"/>
      <c r="X50" s="15"/>
      <c r="Y50" s="13"/>
      <c r="AA50" s="13"/>
      <c r="AB50"/>
      <c r="AD50" s="13"/>
      <c r="AE50"/>
      <c r="AH50"/>
      <c r="AI50"/>
      <c r="AK50"/>
      <c r="AL50"/>
      <c r="AO50"/>
      <c r="AP50" s="16"/>
      <c r="AQ50" s="16"/>
      <c r="AR50"/>
      <c r="AS50" s="15"/>
      <c r="AT50"/>
      <c r="AU50"/>
    </row>
    <row r="51" spans="1:49" x14ac:dyDescent="0.2">
      <c r="A51" s="43">
        <v>4942</v>
      </c>
      <c r="B51" s="44"/>
      <c r="D51" s="36" t="str">
        <f>VLOOKUP(A51,[2]leden!A$1:C$65536,2,FALSE)</f>
        <v>BAETENS Mark</v>
      </c>
      <c r="E51" s="37"/>
      <c r="F51" s="37"/>
      <c r="G51" s="37"/>
      <c r="H51" s="37"/>
      <c r="I51" s="37"/>
      <c r="J51" s="38"/>
      <c r="L51" s="39" t="str">
        <f>VLOOKUP(A51,[2]leden!A$1:C$65536,3,FALSE)</f>
        <v>BVG</v>
      </c>
      <c r="M51" s="40"/>
      <c r="O51" s="14" t="str">
        <f>VLOOKUP(A51,[2]leden!A$1:F$65536,6,FALSE)</f>
        <v>3°</v>
      </c>
      <c r="P51" s="14">
        <f>VLOOKUP(A51,[2]leden!A$1:D$65536,4,FALSE)</f>
        <v>0</v>
      </c>
      <c r="R51" s="13">
        <v>73</v>
      </c>
      <c r="S51" s="13">
        <v>13</v>
      </c>
      <c r="U51" s="13">
        <v>120</v>
      </c>
      <c r="V51" s="13">
        <v>20</v>
      </c>
      <c r="X51" s="15"/>
      <c r="Y51" s="13"/>
      <c r="AA51" s="13"/>
      <c r="AB51"/>
      <c r="AD51" s="13"/>
      <c r="AE51"/>
      <c r="AH51"/>
      <c r="AI51"/>
      <c r="AK51"/>
      <c r="AL51"/>
      <c r="AO51"/>
      <c r="AP51" s="41">
        <f>ROUNDDOWN(AV51/AW51,3)</f>
        <v>5.8479999999999999</v>
      </c>
      <c r="AQ51" s="42"/>
      <c r="AR51"/>
      <c r="AS51" s="15" t="str">
        <f>IF(AP51&lt;8,"OG",IF(AND(AP51&gt;=8,AP51&lt;12),"MG",IF(AND(AP51&gt;=12,AP51&lt;18),"PR",IF(AND(AP51&gt;=18,AP51&lt;26),DPR,IF(AP51&lt;=26,DRPR,"")))))</f>
        <v>OG</v>
      </c>
      <c r="AT51"/>
      <c r="AU51"/>
      <c r="AV51">
        <f>SUM(R51,U51,X51,AA51,AD51,AG51,AJ51,AM51)</f>
        <v>193</v>
      </c>
      <c r="AW51">
        <f>SUM(S51,V51,Y51,AB51,AE51,AH51,AK51,AN51)</f>
        <v>33</v>
      </c>
    </row>
    <row r="52" spans="1:49" ht="4.5" customHeight="1" x14ac:dyDescent="0.2">
      <c r="O52"/>
      <c r="P52"/>
      <c r="V52" s="13"/>
      <c r="X52" s="15"/>
      <c r="Y52" s="13"/>
      <c r="AA52" s="13"/>
      <c r="AB52"/>
      <c r="AD52" s="13"/>
      <c r="AE52"/>
      <c r="AH52"/>
      <c r="AI52"/>
      <c r="AK52"/>
      <c r="AL52"/>
      <c r="AO52"/>
      <c r="AP52" s="16"/>
      <c r="AQ52" s="16"/>
      <c r="AR52"/>
      <c r="AS52" s="15"/>
      <c r="AT52"/>
      <c r="AU52"/>
    </row>
    <row r="53" spans="1:49" x14ac:dyDescent="0.2">
      <c r="A53" s="43">
        <v>7797</v>
      </c>
      <c r="B53" s="44"/>
      <c r="D53" s="36" t="str">
        <f>VLOOKUP(A53,[2]leden!A$1:C$65536,2,FALSE)</f>
        <v>BEIRENS Marc</v>
      </c>
      <c r="E53" s="37"/>
      <c r="F53" s="37"/>
      <c r="G53" s="37"/>
      <c r="H53" s="37"/>
      <c r="I53" s="37"/>
      <c r="J53" s="38"/>
      <c r="L53" s="39" t="str">
        <f>VLOOKUP(A53,[2]leden!A$1:C$65536,3,FALSE)</f>
        <v>K.BR</v>
      </c>
      <c r="M53" s="40"/>
      <c r="O53" s="14" t="str">
        <f>VLOOKUP(A53,[2]leden!A$1:F$65536,6,FALSE)</f>
        <v>3°</v>
      </c>
      <c r="P53" s="14">
        <f>VLOOKUP(A53,[2]leden!A$1:D$65536,4,FALSE)</f>
        <v>0</v>
      </c>
      <c r="R53" s="13">
        <v>37</v>
      </c>
      <c r="S53" s="13">
        <v>10</v>
      </c>
      <c r="U53" s="13">
        <v>113</v>
      </c>
      <c r="V53" s="13">
        <v>17</v>
      </c>
      <c r="X53" s="15"/>
      <c r="Y53" s="13"/>
      <c r="AA53" s="13"/>
      <c r="AB53"/>
      <c r="AD53" s="13"/>
      <c r="AE53"/>
      <c r="AH53"/>
      <c r="AI53"/>
      <c r="AK53"/>
      <c r="AL53"/>
      <c r="AO53"/>
      <c r="AP53" s="41">
        <f>ROUNDDOWN(AV53/AW53,3)</f>
        <v>5.5549999999999997</v>
      </c>
      <c r="AQ53" s="42"/>
      <c r="AR53"/>
      <c r="AS53" s="15" t="str">
        <f>IF(AP53&lt;8,"OG",IF(AND(AP53&gt;=8,AP53&lt;12),"MG",IF(AND(AP53&gt;=12,AP53&lt;18),"PR",IF(AND(AP53&gt;=18,AP53&lt;26),DPR,IF(AP53&lt;=26,DRPR,"")))))</f>
        <v>OG</v>
      </c>
      <c r="AT53"/>
      <c r="AU53"/>
      <c r="AV53">
        <f>SUM(R53,U53,X53,AA53,AD53,AG53,AJ53,AM53)</f>
        <v>150</v>
      </c>
      <c r="AW53">
        <f>SUM(S53,V53,Y53,AB53,AE53,AH53,AK53,AN53)</f>
        <v>27</v>
      </c>
    </row>
    <row r="54" spans="1:49" ht="3.75" customHeight="1" x14ac:dyDescent="0.2">
      <c r="O54"/>
      <c r="P54"/>
      <c r="V54" s="13"/>
      <c r="X54" s="15"/>
      <c r="Y54" s="13"/>
      <c r="AA54" s="13"/>
      <c r="AB54"/>
      <c r="AD54" s="13"/>
      <c r="AE54"/>
      <c r="AH54"/>
      <c r="AI54"/>
      <c r="AK54"/>
      <c r="AL54"/>
      <c r="AO54"/>
      <c r="AP54" s="16"/>
      <c r="AQ54" s="16"/>
      <c r="AR54"/>
      <c r="AS54" s="15"/>
      <c r="AT54"/>
      <c r="AU54"/>
    </row>
    <row r="55" spans="1:49" x14ac:dyDescent="0.2">
      <c r="A55" s="43">
        <v>9014</v>
      </c>
      <c r="B55" s="44"/>
      <c r="D55" s="36" t="str">
        <f>VLOOKUP(A55,[2]leden!A$1:C$65536,2,FALSE)</f>
        <v>HEYLEN Ludo</v>
      </c>
      <c r="E55" s="37"/>
      <c r="F55" s="37"/>
      <c r="G55" s="37"/>
      <c r="H55" s="37"/>
      <c r="I55" s="37"/>
      <c r="J55" s="38"/>
      <c r="L55" s="39" t="str">
        <f>VLOOKUP(A55,[2]leden!A$1:C$65536,3,FALSE)</f>
        <v>Herentals</v>
      </c>
      <c r="M55" s="40"/>
      <c r="O55" s="14" t="str">
        <f>VLOOKUP(A55,[2]leden!A$1:F$65536,6,FALSE)</f>
        <v>3°</v>
      </c>
      <c r="P55" s="14">
        <f>VLOOKUP(A55,[2]leden!A$1:D$65536,4,FALSE)</f>
        <v>0</v>
      </c>
      <c r="R55" s="13">
        <v>115</v>
      </c>
      <c r="S55" s="13">
        <v>22</v>
      </c>
      <c r="U55" s="13">
        <v>75</v>
      </c>
      <c r="V55" s="13">
        <v>12</v>
      </c>
      <c r="X55" s="15"/>
      <c r="Y55" s="13"/>
      <c r="AA55" s="13"/>
      <c r="AB55"/>
      <c r="AD55" s="13"/>
      <c r="AE55"/>
      <c r="AH55"/>
      <c r="AI55"/>
      <c r="AK55"/>
      <c r="AL55"/>
      <c r="AO55"/>
      <c r="AP55" s="41">
        <f>ROUNDDOWN(AV55/AW55,3)</f>
        <v>5.5880000000000001</v>
      </c>
      <c r="AQ55" s="42"/>
      <c r="AR55"/>
      <c r="AS55" s="15" t="str">
        <f>IF(AP55&lt;8,"OG",IF(AND(AP55&gt;=8,AP55&lt;12),"MG",IF(AND(AP55&gt;=12,AP55&lt;18),"PR",IF(AND(AP55&gt;=18,AP55&lt;26),DPR,IF(AP55&lt;=26,DRPR,"")))))</f>
        <v>OG</v>
      </c>
      <c r="AT55"/>
      <c r="AU55"/>
      <c r="AV55">
        <f>SUM(R55,U55,X55,AA55,AD55,AG55,AJ55,AM55)</f>
        <v>190</v>
      </c>
      <c r="AW55">
        <f>SUM(S55,V55,Y55,AB55,AE55,AH55,AK55,AN55)</f>
        <v>34</v>
      </c>
    </row>
    <row r="56" spans="1:49" ht="3" customHeight="1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4"/>
      <c r="P56" s="4"/>
      <c r="Q56" s="3"/>
      <c r="R56" s="4"/>
      <c r="S56" s="3"/>
      <c r="T56" s="3"/>
      <c r="U56" s="4"/>
      <c r="V56" s="3"/>
      <c r="W56" s="3"/>
      <c r="X56" s="3"/>
      <c r="Y56" s="3"/>
      <c r="Z56" s="3"/>
      <c r="AA56" s="3"/>
      <c r="AB56" s="4"/>
      <c r="AC56" s="3"/>
      <c r="AD56" s="3"/>
      <c r="AE56" s="4"/>
      <c r="AF56" s="3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3"/>
      <c r="AW56" s="3"/>
    </row>
    <row r="57" spans="1:49" x14ac:dyDescent="0.2">
      <c r="A57" s="43">
        <v>7538</v>
      </c>
      <c r="B57" s="44"/>
      <c r="D57" s="36" t="str">
        <f>VLOOKUP(A57,[2]leden!A$1:C$65536,2,FALSE)</f>
        <v>WERBROUCK Geert</v>
      </c>
      <c r="E57" s="37"/>
      <c r="F57" s="37"/>
      <c r="G57" s="37"/>
      <c r="H57" s="37"/>
      <c r="I57" s="37"/>
      <c r="J57" s="38"/>
      <c r="L57" s="39" t="str">
        <f>VLOOKUP(A57,[2]leden!A$1:C$65536,3,FALSE)</f>
        <v>K.GHOK</v>
      </c>
      <c r="M57" s="40"/>
      <c r="O57" s="14" t="str">
        <f>VLOOKUP(A57,[2]leden!A$1:F$65536,6,FALSE)</f>
        <v>3°</v>
      </c>
      <c r="P57" s="14">
        <f>VLOOKUP(A57,[2]leden!A$1:D$65536,4,FALSE)</f>
        <v>0</v>
      </c>
      <c r="R57" s="13">
        <v>69</v>
      </c>
      <c r="S57" s="13">
        <v>11</v>
      </c>
      <c r="U57" s="13">
        <v>120</v>
      </c>
      <c r="V57" s="13">
        <v>15</v>
      </c>
      <c r="X57" s="15"/>
      <c r="Y57" s="13"/>
      <c r="AA57" s="13"/>
      <c r="AB57"/>
      <c r="AD57" s="13"/>
      <c r="AE57"/>
      <c r="AH57"/>
      <c r="AI57"/>
      <c r="AK57"/>
      <c r="AL57"/>
      <c r="AO57"/>
      <c r="AP57" s="41">
        <f>ROUNDDOWN(AV57/AW57,3)</f>
        <v>7.2690000000000001</v>
      </c>
      <c r="AQ57" s="42"/>
      <c r="AR57"/>
      <c r="AS57" s="15" t="str">
        <f>IF(AP57&lt;8,"OG",IF(AND(AP57&gt;=8,AP57&lt;12),"MG",IF(AND(AP57&gt;=12,AP57&lt;18),"PR",IF(AND(AP57&gt;=18,AP57&lt;26),DPR,IF(AP57&lt;=26,DRPR,"")))))</f>
        <v>OG</v>
      </c>
      <c r="AT57"/>
      <c r="AU57"/>
      <c r="AV57">
        <f>SUM(R57,U57,X57,AA57,AD57,AG57,AJ57,AM57)</f>
        <v>189</v>
      </c>
      <c r="AW57">
        <f>SUM(S57,V57,Y57,AB57,AE57,AH57,AK57,AN57)</f>
        <v>26</v>
      </c>
    </row>
    <row r="58" spans="1:49" ht="3" customHeight="1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4"/>
      <c r="P58" s="4"/>
      <c r="Q58" s="3"/>
      <c r="R58" s="4"/>
      <c r="S58" s="3"/>
      <c r="T58" s="3"/>
      <c r="U58" s="4"/>
      <c r="V58" s="3"/>
      <c r="W58" s="3"/>
      <c r="X58" s="3"/>
      <c r="Y58" s="3"/>
      <c r="Z58" s="3"/>
      <c r="AA58" s="3"/>
      <c r="AB58" s="4"/>
      <c r="AC58" s="3"/>
      <c r="AD58" s="3"/>
      <c r="AE58" s="4"/>
      <c r="AF58" s="3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3"/>
      <c r="AW58" s="3"/>
    </row>
    <row r="59" spans="1:49" x14ac:dyDescent="0.2">
      <c r="A59" s="34">
        <v>8668</v>
      </c>
      <c r="B59" s="35"/>
      <c r="D59" s="36" t="str">
        <f>VLOOKUP(A59,[2]leden!A$1:C$65536,2,FALSE)</f>
        <v>VANDEKEERE Bert</v>
      </c>
      <c r="E59" s="37"/>
      <c r="F59" s="37"/>
      <c r="G59" s="37"/>
      <c r="H59" s="37"/>
      <c r="I59" s="37"/>
      <c r="J59" s="38"/>
      <c r="L59" s="39" t="str">
        <f>VLOOKUP(A59,[2]leden!A$1:C$65536,3,FALSE)</f>
        <v>OS</v>
      </c>
      <c r="M59" s="40"/>
      <c r="O59" s="14" t="str">
        <f>VLOOKUP(A59,[2]leden!A$1:F$65536,6,FALSE)</f>
        <v>2°</v>
      </c>
      <c r="P59" s="14">
        <f>VLOOKUP(A59,[2]leden!A$1:D$65536,4,FALSE)</f>
        <v>0</v>
      </c>
      <c r="R59" s="13">
        <v>136</v>
      </c>
      <c r="S59" s="13">
        <v>20</v>
      </c>
      <c r="U59" s="13">
        <v>160</v>
      </c>
      <c r="V59" s="13">
        <v>15</v>
      </c>
      <c r="X59" s="13"/>
      <c r="Y59" s="13"/>
      <c r="Z59" s="13"/>
      <c r="AA59" s="13"/>
      <c r="AD59" s="13"/>
      <c r="AE59"/>
      <c r="AH59"/>
      <c r="AI59"/>
      <c r="AK59"/>
      <c r="AL59"/>
      <c r="AO59"/>
      <c r="AP59" s="41">
        <f>ROUNDDOWN(AV59/AW59,3)</f>
        <v>8.4570000000000007</v>
      </c>
      <c r="AQ59" s="42"/>
      <c r="AR59"/>
      <c r="AS59" s="15" t="str">
        <f>IF(AP59&lt;12,"OG",IF(AND(AP59&gt;=12,AP59&lt;18),"MG",IF(AND(AP59&gt;=18,AP59&lt;26),"PR",IF(AP59&gt;=26,"DPR"))))</f>
        <v>OG</v>
      </c>
      <c r="AT59"/>
      <c r="AU59"/>
      <c r="AV59">
        <f>SUM(R59,U59,X59,AA59,AD59,AG59,AJ59,AM59)</f>
        <v>296</v>
      </c>
      <c r="AW59">
        <f>SUM(S59,V59,Y59,AB59,AE59,AH59,AK59,AN59)</f>
        <v>35</v>
      </c>
    </row>
    <row r="60" spans="1:49" ht="4.5" customHeight="1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4"/>
      <c r="P60" s="4"/>
      <c r="Q60" s="3"/>
      <c r="R60" s="4"/>
      <c r="S60" s="3"/>
      <c r="T60" s="3"/>
      <c r="U60" s="4"/>
      <c r="V60" s="3"/>
      <c r="W60" s="3"/>
      <c r="X60" s="3"/>
      <c r="Y60" s="3"/>
      <c r="Z60" s="3"/>
      <c r="AA60" s="3"/>
      <c r="AB60" s="4"/>
      <c r="AC60" s="3"/>
      <c r="AD60" s="3"/>
      <c r="AE60" s="4"/>
      <c r="AF60" s="3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3"/>
      <c r="AW60" s="3"/>
    </row>
    <row r="61" spans="1:49" x14ac:dyDescent="0.2">
      <c r="A61" s="43">
        <v>7200</v>
      </c>
      <c r="B61" s="44"/>
      <c r="D61" s="36" t="str">
        <f>VLOOKUP(A61,[2]leden!A$1:C$65536,2,FALSE)</f>
        <v>VERSCHELDEN Marc</v>
      </c>
      <c r="E61" s="37"/>
      <c r="F61" s="37"/>
      <c r="G61" s="37"/>
      <c r="H61" s="37"/>
      <c r="I61" s="37"/>
      <c r="J61" s="38"/>
      <c r="L61" s="39" t="str">
        <f>VLOOKUP(A61,[2]leden!A$1:C$65536,3,FALSE)</f>
        <v>AMICAL</v>
      </c>
      <c r="M61" s="40"/>
      <c r="O61" s="14" t="str">
        <f>VLOOKUP(A61,[2]leden!A$1:F$65536,6,FALSE)</f>
        <v>2°</v>
      </c>
      <c r="P61" s="14">
        <f>VLOOKUP(A61,[2]leden!A$1:D$65536,4,FALSE)</f>
        <v>0</v>
      </c>
      <c r="R61" s="13">
        <v>65</v>
      </c>
      <c r="S61" s="13">
        <v>12</v>
      </c>
      <c r="U61" s="13">
        <v>160</v>
      </c>
      <c r="V61" s="13">
        <v>22</v>
      </c>
      <c r="X61" s="13"/>
      <c r="Y61" s="13"/>
      <c r="Z61" s="13"/>
      <c r="AA61" s="13"/>
      <c r="AD61" s="13"/>
      <c r="AE61"/>
      <c r="AH61"/>
      <c r="AI61"/>
      <c r="AK61"/>
      <c r="AL61"/>
      <c r="AO61"/>
      <c r="AP61" s="41">
        <f>ROUNDDOWN(AV61/AW61,3)</f>
        <v>6.617</v>
      </c>
      <c r="AQ61" s="42"/>
      <c r="AR61"/>
      <c r="AS61" s="15" t="str">
        <f>IF(AP61&lt;12,"OG",IF(AND(AP61&gt;=12,AP61&lt;18),"MG",IF(AND(AP61&gt;=18,AP61&lt;26),"PR",IF(AP61&gt;=26,"DPR"))))</f>
        <v>OG</v>
      </c>
      <c r="AT61"/>
      <c r="AU61"/>
      <c r="AV61">
        <f>SUM(R61,U61,X61,AA61,AD61,AG61,AJ61,AM61)</f>
        <v>225</v>
      </c>
      <c r="AW61">
        <f>SUM(S61,V61,Y61,AB61,AE61,AH61,AK61,AN61)</f>
        <v>34</v>
      </c>
    </row>
    <row r="62" spans="1:49" ht="3.75" customHeight="1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4"/>
      <c r="P62" s="4"/>
      <c r="Q62" s="3"/>
      <c r="R62" s="4"/>
      <c r="S62" s="3"/>
      <c r="T62" s="3"/>
      <c r="U62" s="4"/>
      <c r="V62" s="3"/>
      <c r="W62" s="3"/>
      <c r="X62" s="3"/>
      <c r="Y62" s="3"/>
      <c r="Z62" s="3"/>
      <c r="AA62" s="3"/>
      <c r="AB62" s="4"/>
      <c r="AC62" s="3"/>
      <c r="AD62" s="3"/>
      <c r="AE62" s="4"/>
      <c r="AF62" s="3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3"/>
      <c r="AW62" s="3"/>
    </row>
    <row r="63" spans="1:49" x14ac:dyDescent="0.2">
      <c r="A63" s="43">
        <v>2127</v>
      </c>
      <c r="B63" s="44"/>
      <c r="D63" s="36" t="str">
        <f>VLOOKUP(A63,[2]leden!A$1:C$65536,2,FALSE)</f>
        <v>VAN HAUT Georges</v>
      </c>
      <c r="E63" s="37"/>
      <c r="F63" s="37"/>
      <c r="G63" s="37"/>
      <c r="H63" s="37"/>
      <c r="I63" s="37"/>
      <c r="J63" s="38"/>
      <c r="L63" s="39" t="str">
        <f>VLOOKUP(A63,[2]leden!A$1:C$65536,3,FALSE)</f>
        <v>Couronne</v>
      </c>
      <c r="M63" s="40"/>
      <c r="O63" s="14" t="str">
        <f>VLOOKUP(A63,[2]leden!A$1:F$65536,6,FALSE)</f>
        <v>2°</v>
      </c>
      <c r="P63" s="14">
        <f>VLOOKUP(A63,[2]leden!A$1:D$65536,4,FALSE)</f>
        <v>0</v>
      </c>
      <c r="R63" s="13">
        <v>131</v>
      </c>
      <c r="S63" s="13">
        <v>23</v>
      </c>
      <c r="U63" s="13">
        <v>107</v>
      </c>
      <c r="V63" s="13">
        <v>12</v>
      </c>
      <c r="X63" s="15"/>
      <c r="Y63" s="13"/>
      <c r="AA63" s="13"/>
      <c r="AB63"/>
      <c r="AD63" s="13"/>
      <c r="AE63"/>
      <c r="AH63"/>
      <c r="AI63"/>
      <c r="AK63"/>
      <c r="AL63"/>
      <c r="AO63"/>
      <c r="AP63" s="41">
        <f>ROUNDDOWN(AV63/AW63,3)</f>
        <v>6.8</v>
      </c>
      <c r="AQ63" s="42"/>
      <c r="AR63"/>
      <c r="AS63" s="15" t="str">
        <f>IF(AP63&lt;12,"OG",IF(AND(AP63&gt;=12,AP63&lt;18),"MG",IF(AND(AP63&gt;=18,AP63&lt;26),"PR",IF(AP63&gt;=26,"DPR"))))</f>
        <v>OG</v>
      </c>
      <c r="AT63"/>
      <c r="AU63"/>
      <c r="AV63">
        <f>SUM(R63,U63,X63,AA63,AD63,AG63,AJ63,AM63)</f>
        <v>238</v>
      </c>
      <c r="AW63">
        <f>SUM(S63,V63,Y63,AB63,AE63,AH63,AK63,AN63)</f>
        <v>35</v>
      </c>
    </row>
    <row r="64" spans="1:49" ht="3.75" customHeight="1" x14ac:dyDescent="0.2">
      <c r="O64"/>
      <c r="P64"/>
      <c r="V64" s="13"/>
      <c r="X64" s="15"/>
      <c r="Y64" s="13"/>
      <c r="AA64" s="13"/>
      <c r="AB64"/>
      <c r="AD64" s="13"/>
      <c r="AE64"/>
      <c r="AH64"/>
      <c r="AI64"/>
      <c r="AK64"/>
      <c r="AL64"/>
      <c r="AO64"/>
      <c r="AP64" s="16"/>
      <c r="AQ64" s="16"/>
      <c r="AR64"/>
      <c r="AS64"/>
      <c r="AT64"/>
      <c r="AU64"/>
    </row>
    <row r="65" spans="1:49" x14ac:dyDescent="0.2">
      <c r="A65" s="43">
        <v>5112</v>
      </c>
      <c r="B65" s="44"/>
      <c r="D65" s="36" t="str">
        <f>VLOOKUP(A65,[2]leden!A$1:C$65536,2,FALSE)</f>
        <v>MULPAS Vincent</v>
      </c>
      <c r="E65" s="37"/>
      <c r="F65" s="37"/>
      <c r="G65" s="37"/>
      <c r="H65" s="37"/>
      <c r="I65" s="37"/>
      <c r="J65" s="38"/>
      <c r="L65" s="39" t="str">
        <f>VLOOKUP(A65,[2]leden!A$1:C$65536,3,FALSE)</f>
        <v>Couronne</v>
      </c>
      <c r="M65" s="40"/>
      <c r="O65" s="14" t="str">
        <f>VLOOKUP(A65,[2]leden!A$1:F$65536,6,FALSE)</f>
        <v>2°</v>
      </c>
      <c r="P65" s="14">
        <f>VLOOKUP(A65,[2]leden!A$1:D$65536,4,FALSE)</f>
        <v>0</v>
      </c>
      <c r="R65" s="13">
        <v>91</v>
      </c>
      <c r="S65" s="13">
        <v>17</v>
      </c>
      <c r="U65" s="13">
        <v>155</v>
      </c>
      <c r="V65" s="13">
        <v>16</v>
      </c>
      <c r="X65" s="15"/>
      <c r="Y65" s="13"/>
      <c r="AA65" s="13"/>
      <c r="AB65"/>
      <c r="AD65" s="13"/>
      <c r="AE65"/>
      <c r="AH65"/>
      <c r="AI65"/>
      <c r="AK65"/>
      <c r="AL65"/>
      <c r="AO65"/>
      <c r="AP65" s="41">
        <f>ROUNDDOWN(AV65/AW65,3)</f>
        <v>7.4539999999999997</v>
      </c>
      <c r="AQ65" s="42"/>
      <c r="AR65"/>
      <c r="AS65" s="15" t="str">
        <f>IF(AP65&lt;12,"OG",IF(AND(AP65&gt;=12,AP65&lt;18),"MG",IF(AND(AP65&gt;=18,AP65&lt;26),"PR",IF(AP65&gt;=26,"DPR"))))</f>
        <v>OG</v>
      </c>
      <c r="AT65"/>
      <c r="AU65"/>
      <c r="AV65">
        <f>SUM(R65,U65,X65,AA65,AD65,AG65,AJ65,AM65)</f>
        <v>246</v>
      </c>
      <c r="AW65">
        <f>SUM(S65,V65,Y65,AB65,AE65,AH65,AK65,AN65)</f>
        <v>33</v>
      </c>
    </row>
    <row r="66" spans="1:49" ht="4.5" customHeight="1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4"/>
      <c r="P66" s="4"/>
      <c r="Q66" s="3"/>
      <c r="R66" s="4"/>
      <c r="S66" s="3"/>
      <c r="T66" s="3"/>
      <c r="U66" s="4"/>
      <c r="V66" s="3"/>
      <c r="W66" s="3"/>
      <c r="X66" s="3"/>
      <c r="Y66" s="3"/>
      <c r="Z66" s="3"/>
      <c r="AA66" s="3"/>
      <c r="AB66" s="4"/>
      <c r="AC66" s="3"/>
      <c r="AD66" s="3"/>
      <c r="AE66" s="4"/>
      <c r="AF66" s="3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3"/>
      <c r="AW66" s="3"/>
    </row>
    <row r="67" spans="1:49" hidden="1" x14ac:dyDescent="0.2">
      <c r="A67" s="28"/>
      <c r="B67" s="28"/>
      <c r="C67" s="3"/>
      <c r="D67" s="29"/>
      <c r="E67" s="29"/>
      <c r="F67" s="29"/>
      <c r="G67" s="29"/>
      <c r="H67" s="29"/>
      <c r="I67" s="29"/>
      <c r="J67" s="29"/>
      <c r="K67" s="3"/>
      <c r="L67" s="30"/>
      <c r="M67" s="30"/>
      <c r="N67" s="3"/>
      <c r="O67" s="20"/>
      <c r="P67" s="20"/>
      <c r="Q67" s="3"/>
      <c r="R67" s="4"/>
      <c r="S67" s="4"/>
      <c r="T67" s="3"/>
      <c r="U67" s="4"/>
      <c r="V67" s="3"/>
      <c r="W67" s="3"/>
      <c r="X67" s="3"/>
      <c r="Y67" s="3"/>
      <c r="Z67" s="3"/>
      <c r="AA67" s="3"/>
      <c r="AB67" s="4"/>
      <c r="AC67" s="3"/>
      <c r="AD67" s="3"/>
      <c r="AE67" s="4"/>
      <c r="AF67" s="3"/>
      <c r="AG67" s="4"/>
      <c r="AH67" s="4"/>
      <c r="AI67" s="4"/>
      <c r="AJ67" s="4"/>
      <c r="AK67" s="4"/>
      <c r="AL67" s="4"/>
      <c r="AM67" s="4"/>
      <c r="AN67" s="4"/>
      <c r="AO67" s="4"/>
      <c r="AP67" s="31"/>
      <c r="AQ67" s="31"/>
      <c r="AR67" s="4"/>
      <c r="AS67" s="4"/>
      <c r="AT67" s="4"/>
      <c r="AU67" s="4"/>
      <c r="AV67" s="3"/>
      <c r="AW67" s="3"/>
    </row>
    <row r="68" spans="1:49" ht="3.75" hidden="1" customHeight="1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4"/>
      <c r="P68" s="4"/>
      <c r="Q68" s="3"/>
      <c r="R68" s="4"/>
      <c r="S68" s="3"/>
      <c r="T68" s="3"/>
      <c r="U68" s="4"/>
      <c r="V68" s="3"/>
      <c r="W68" s="3"/>
      <c r="X68" s="3"/>
      <c r="Y68" s="3"/>
      <c r="Z68" s="3"/>
      <c r="AA68" s="3"/>
      <c r="AB68" s="4"/>
      <c r="AC68" s="3"/>
      <c r="AD68" s="3"/>
      <c r="AE68" s="4"/>
      <c r="AF68" s="3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3"/>
      <c r="AW68" s="3"/>
    </row>
    <row r="69" spans="1:49" hidden="1" x14ac:dyDescent="0.2">
      <c r="A69" s="28"/>
      <c r="B69" s="28"/>
      <c r="C69" s="3"/>
      <c r="D69" s="29"/>
      <c r="E69" s="29"/>
      <c r="F69" s="29"/>
      <c r="G69" s="29"/>
      <c r="H69" s="29"/>
      <c r="I69" s="29"/>
      <c r="J69" s="29"/>
      <c r="K69" s="3"/>
      <c r="L69" s="30"/>
      <c r="M69" s="30"/>
      <c r="N69" s="3"/>
      <c r="O69" s="20"/>
      <c r="P69" s="20"/>
      <c r="Q69" s="3"/>
      <c r="R69" s="4"/>
      <c r="S69" s="4"/>
      <c r="T69" s="3"/>
      <c r="U69" s="4"/>
      <c r="V69" s="3"/>
      <c r="W69" s="3"/>
      <c r="X69" s="3"/>
      <c r="Y69" s="3"/>
      <c r="Z69" s="3"/>
      <c r="AA69" s="3"/>
      <c r="AB69" s="4"/>
      <c r="AC69" s="3"/>
      <c r="AD69" s="3"/>
      <c r="AE69" s="4"/>
      <c r="AF69" s="3"/>
      <c r="AG69" s="4"/>
      <c r="AH69" s="4"/>
      <c r="AI69" s="4"/>
      <c r="AJ69" s="4"/>
      <c r="AK69" s="4"/>
      <c r="AL69" s="4"/>
      <c r="AM69" s="4"/>
      <c r="AN69" s="4"/>
      <c r="AO69" s="4"/>
      <c r="AP69" s="31"/>
      <c r="AQ69" s="31"/>
      <c r="AR69" s="4"/>
      <c r="AS69" s="4"/>
      <c r="AT69" s="4"/>
      <c r="AU69" s="4"/>
      <c r="AV69" s="3"/>
      <c r="AW69" s="3"/>
    </row>
    <row r="70" spans="1:49" ht="3" hidden="1" customHeight="1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4"/>
      <c r="P70" s="4"/>
      <c r="Q70" s="3"/>
      <c r="R70" s="4"/>
      <c r="S70" s="3"/>
      <c r="T70" s="3"/>
      <c r="U70" s="4"/>
      <c r="V70" s="3"/>
      <c r="W70" s="3"/>
      <c r="X70" s="3"/>
      <c r="Y70" s="3"/>
      <c r="Z70" s="3"/>
      <c r="AA70" s="3"/>
      <c r="AB70" s="4"/>
      <c r="AC70" s="3"/>
      <c r="AD70" s="3"/>
      <c r="AE70" s="4"/>
      <c r="AF70" s="3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3"/>
      <c r="AW70" s="3"/>
    </row>
    <row r="71" spans="1:49" hidden="1" x14ac:dyDescent="0.2">
      <c r="A71" s="28"/>
      <c r="B71" s="28"/>
      <c r="C71" s="3"/>
      <c r="D71" s="29"/>
      <c r="E71" s="29"/>
      <c r="F71" s="29"/>
      <c r="G71" s="29"/>
      <c r="H71" s="29"/>
      <c r="I71" s="29"/>
      <c r="J71" s="29"/>
      <c r="K71" s="3"/>
      <c r="L71" s="30"/>
      <c r="M71" s="30"/>
      <c r="N71" s="3"/>
      <c r="O71" s="20"/>
      <c r="P71" s="20"/>
      <c r="Q71" s="3"/>
      <c r="R71" s="4"/>
      <c r="S71" s="4"/>
      <c r="T71" s="3"/>
      <c r="U71" s="4"/>
      <c r="V71" s="3"/>
      <c r="W71" s="3"/>
      <c r="X71" s="3"/>
      <c r="Y71" s="3"/>
      <c r="Z71" s="3"/>
      <c r="AA71" s="3"/>
      <c r="AB71" s="4"/>
      <c r="AC71" s="3"/>
      <c r="AD71" s="3"/>
      <c r="AE71" s="4"/>
      <c r="AF71" s="3"/>
      <c r="AG71" s="4"/>
      <c r="AH71" s="4"/>
      <c r="AI71" s="4"/>
      <c r="AJ71" s="4"/>
      <c r="AK71" s="4"/>
      <c r="AL71" s="4"/>
      <c r="AM71" s="4"/>
      <c r="AN71" s="4"/>
      <c r="AO71" s="4"/>
      <c r="AP71" s="31"/>
      <c r="AQ71" s="31"/>
      <c r="AR71" s="4"/>
      <c r="AS71" s="4"/>
      <c r="AT71" s="4"/>
      <c r="AU71" s="4"/>
      <c r="AV71" s="3"/>
      <c r="AW71" s="3"/>
    </row>
    <row r="72" spans="1:49" ht="3" hidden="1" customHeight="1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4"/>
      <c r="P72" s="4"/>
      <c r="Q72" s="3"/>
      <c r="R72" s="4"/>
      <c r="S72" s="3"/>
      <c r="T72" s="3"/>
      <c r="U72" s="4"/>
      <c r="V72" s="3"/>
      <c r="W72" s="3"/>
      <c r="X72" s="3"/>
      <c r="Y72" s="3"/>
      <c r="Z72" s="3"/>
      <c r="AA72" s="3"/>
      <c r="AB72" s="4"/>
      <c r="AC72" s="3"/>
      <c r="AD72" s="3"/>
      <c r="AE72" s="4"/>
      <c r="AF72" s="3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3"/>
      <c r="AW72" s="3"/>
    </row>
    <row r="73" spans="1:49" hidden="1" x14ac:dyDescent="0.2">
      <c r="A73" s="28"/>
      <c r="B73" s="28"/>
      <c r="C73" s="3"/>
      <c r="D73" s="29"/>
      <c r="E73" s="29"/>
      <c r="F73" s="29"/>
      <c r="G73" s="29"/>
      <c r="H73" s="29"/>
      <c r="I73" s="29"/>
      <c r="J73" s="29"/>
      <c r="K73" s="3"/>
      <c r="L73" s="30"/>
      <c r="M73" s="30"/>
      <c r="N73" s="3"/>
      <c r="O73" s="20"/>
      <c r="P73" s="20"/>
      <c r="Q73" s="3"/>
      <c r="R73" s="4"/>
      <c r="S73" s="4"/>
      <c r="T73" s="3"/>
      <c r="U73" s="4"/>
      <c r="V73" s="3"/>
      <c r="W73" s="3"/>
      <c r="X73" s="3"/>
      <c r="Y73" s="3"/>
      <c r="Z73" s="3"/>
      <c r="AA73" s="3"/>
      <c r="AB73" s="4"/>
      <c r="AC73" s="3"/>
      <c r="AD73" s="3"/>
      <c r="AE73" s="4"/>
      <c r="AF73" s="3"/>
      <c r="AG73" s="4"/>
      <c r="AH73" s="4"/>
      <c r="AI73" s="4"/>
      <c r="AJ73" s="4"/>
      <c r="AK73" s="4"/>
      <c r="AL73" s="4"/>
      <c r="AM73" s="4"/>
      <c r="AN73" s="4"/>
      <c r="AO73" s="4"/>
      <c r="AP73" s="31"/>
      <c r="AQ73" s="31"/>
      <c r="AR73" s="4"/>
      <c r="AS73" s="4"/>
      <c r="AT73" s="4"/>
      <c r="AU73" s="4"/>
      <c r="AV73" s="3"/>
      <c r="AW73" s="3"/>
    </row>
    <row r="74" spans="1:49" ht="4.5" hidden="1" customHeight="1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4"/>
      <c r="P74" s="4"/>
      <c r="Q74" s="3"/>
      <c r="R74" s="4"/>
      <c r="S74" s="3"/>
      <c r="T74" s="3"/>
      <c r="U74" s="4"/>
      <c r="V74" s="3"/>
      <c r="W74" s="3"/>
      <c r="X74" s="3"/>
      <c r="Y74" s="3"/>
      <c r="Z74" s="3"/>
      <c r="AA74" s="3"/>
      <c r="AB74" s="4"/>
      <c r="AC74" s="3"/>
      <c r="AD74" s="3"/>
      <c r="AE74" s="4"/>
      <c r="AF74" s="3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3"/>
      <c r="AW74" s="3"/>
    </row>
    <row r="75" spans="1:49" hidden="1" x14ac:dyDescent="0.2">
      <c r="A75" s="28"/>
      <c r="B75" s="28"/>
      <c r="C75" s="3"/>
      <c r="D75" s="29"/>
      <c r="E75" s="29"/>
      <c r="F75" s="29"/>
      <c r="G75" s="29"/>
      <c r="H75" s="29"/>
      <c r="I75" s="29"/>
      <c r="J75" s="29"/>
      <c r="K75" s="3"/>
      <c r="L75" s="30"/>
      <c r="M75" s="30"/>
      <c r="N75" s="3"/>
      <c r="O75" s="20"/>
      <c r="P75" s="20"/>
      <c r="Q75" s="3"/>
      <c r="R75" s="4"/>
      <c r="S75" s="4"/>
      <c r="T75" s="3"/>
      <c r="U75" s="4"/>
      <c r="V75" s="3"/>
      <c r="W75" s="3"/>
      <c r="X75" s="3"/>
      <c r="Y75" s="3"/>
      <c r="Z75" s="3"/>
      <c r="AA75" s="3"/>
      <c r="AB75" s="4"/>
      <c r="AC75" s="3"/>
      <c r="AD75" s="3"/>
      <c r="AE75" s="4"/>
      <c r="AF75" s="3"/>
      <c r="AG75" s="4"/>
      <c r="AH75" s="4"/>
      <c r="AI75" s="4"/>
      <c r="AJ75" s="4"/>
      <c r="AK75" s="4"/>
      <c r="AL75" s="4"/>
      <c r="AM75" s="4"/>
      <c r="AN75" s="4"/>
      <c r="AO75" s="4"/>
      <c r="AP75" s="31"/>
      <c r="AQ75" s="31"/>
      <c r="AR75" s="4"/>
      <c r="AS75" s="4"/>
      <c r="AT75" s="4"/>
      <c r="AU75" s="4"/>
      <c r="AV75" s="3"/>
      <c r="AW75" s="3"/>
    </row>
    <row r="76" spans="1:49" ht="3" hidden="1" customHeight="1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4"/>
      <c r="P76" s="4"/>
      <c r="Q76" s="3"/>
      <c r="R76" s="4"/>
      <c r="S76" s="3"/>
      <c r="T76" s="3"/>
      <c r="U76" s="4"/>
      <c r="V76" s="3"/>
      <c r="W76" s="3"/>
      <c r="X76" s="3"/>
      <c r="Y76" s="3"/>
      <c r="Z76" s="3"/>
      <c r="AA76" s="3"/>
      <c r="AB76" s="4"/>
      <c r="AC76" s="3"/>
      <c r="AD76" s="3"/>
      <c r="AE76" s="4"/>
      <c r="AF76" s="3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3"/>
      <c r="AW76" s="3"/>
    </row>
    <row r="77" spans="1:49" hidden="1" x14ac:dyDescent="0.2">
      <c r="A77" s="28"/>
      <c r="B77" s="28"/>
      <c r="C77" s="3"/>
      <c r="D77" s="29"/>
      <c r="E77" s="29"/>
      <c r="F77" s="29"/>
      <c r="G77" s="29"/>
      <c r="H77" s="29"/>
      <c r="I77" s="29"/>
      <c r="J77" s="29"/>
      <c r="K77" s="3"/>
      <c r="L77" s="30"/>
      <c r="M77" s="30"/>
      <c r="N77" s="3"/>
      <c r="O77" s="20"/>
      <c r="P77" s="20"/>
      <c r="Q77" s="3"/>
      <c r="R77" s="4"/>
      <c r="S77" s="4"/>
      <c r="T77" s="3"/>
      <c r="U77" s="4"/>
      <c r="V77" s="3"/>
      <c r="W77" s="3"/>
      <c r="X77" s="3"/>
      <c r="Y77" s="3"/>
      <c r="Z77" s="3"/>
      <c r="AA77" s="3"/>
      <c r="AB77" s="4"/>
      <c r="AC77" s="3"/>
      <c r="AD77" s="3"/>
      <c r="AE77" s="4"/>
      <c r="AF77" s="3"/>
      <c r="AG77" s="4"/>
      <c r="AH77" s="4"/>
      <c r="AI77" s="4"/>
      <c r="AJ77" s="4"/>
      <c r="AK77" s="4"/>
      <c r="AL77" s="4"/>
      <c r="AM77" s="4"/>
      <c r="AN77" s="4"/>
      <c r="AO77" s="4"/>
      <c r="AP77" s="31"/>
      <c r="AQ77" s="31"/>
      <c r="AR77" s="4"/>
      <c r="AS77" s="4"/>
      <c r="AT77" s="4"/>
      <c r="AU77" s="4"/>
      <c r="AV77" s="3"/>
      <c r="AW77" s="3"/>
    </row>
    <row r="78" spans="1:49" ht="4.5" hidden="1" customHeight="1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4"/>
      <c r="P78" s="4"/>
      <c r="Q78" s="3"/>
      <c r="R78" s="4"/>
      <c r="S78" s="3"/>
      <c r="T78" s="3"/>
      <c r="U78" s="4"/>
      <c r="V78" s="3"/>
      <c r="W78" s="3"/>
      <c r="X78" s="3"/>
      <c r="Y78" s="3"/>
      <c r="Z78" s="3"/>
      <c r="AA78" s="3"/>
      <c r="AB78" s="4"/>
      <c r="AC78" s="3"/>
      <c r="AD78" s="3"/>
      <c r="AE78" s="4"/>
      <c r="AF78" s="3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3"/>
      <c r="AW78" s="3"/>
    </row>
    <row r="79" spans="1:49" hidden="1" x14ac:dyDescent="0.2">
      <c r="A79" s="28"/>
      <c r="B79" s="28"/>
      <c r="C79" s="3"/>
      <c r="D79" s="29"/>
      <c r="E79" s="29"/>
      <c r="F79" s="29"/>
      <c r="G79" s="29"/>
      <c r="H79" s="29"/>
      <c r="I79" s="29"/>
      <c r="J79" s="29"/>
      <c r="K79" s="3"/>
      <c r="L79" s="30"/>
      <c r="M79" s="30"/>
      <c r="N79" s="3"/>
      <c r="O79" s="20"/>
      <c r="P79" s="20"/>
      <c r="Q79" s="3"/>
      <c r="R79" s="4"/>
      <c r="S79" s="4"/>
      <c r="T79" s="3"/>
      <c r="U79" s="4"/>
      <c r="V79" s="3"/>
      <c r="W79" s="3"/>
      <c r="X79" s="3"/>
      <c r="Y79" s="3"/>
      <c r="Z79" s="3"/>
      <c r="AA79" s="3"/>
      <c r="AB79" s="4"/>
      <c r="AC79" s="3"/>
      <c r="AD79" s="3"/>
      <c r="AE79" s="4"/>
      <c r="AF79" s="3"/>
      <c r="AG79" s="4"/>
      <c r="AH79" s="4"/>
      <c r="AI79" s="4"/>
      <c r="AJ79" s="4"/>
      <c r="AK79" s="4"/>
      <c r="AL79" s="4"/>
      <c r="AM79" s="4"/>
      <c r="AN79" s="4"/>
      <c r="AO79" s="4"/>
      <c r="AP79" s="31"/>
      <c r="AQ79" s="31"/>
      <c r="AR79" s="4"/>
      <c r="AS79" s="4"/>
      <c r="AT79" s="4"/>
      <c r="AU79" s="4"/>
      <c r="AV79" s="3"/>
      <c r="AW79" s="3"/>
    </row>
    <row r="80" spans="1:49" ht="4.5" hidden="1" customHeight="1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4"/>
      <c r="P80" s="4"/>
      <c r="Q80" s="3"/>
      <c r="R80" s="4"/>
      <c r="S80" s="3"/>
      <c r="T80" s="3"/>
      <c r="U80" s="4"/>
      <c r="V80" s="3"/>
      <c r="W80" s="3"/>
      <c r="X80" s="3"/>
      <c r="Y80" s="3"/>
      <c r="Z80" s="3"/>
      <c r="AA80" s="3"/>
      <c r="AB80" s="4"/>
      <c r="AC80" s="3"/>
      <c r="AD80" s="3"/>
      <c r="AE80" s="4"/>
      <c r="AF80" s="3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3"/>
      <c r="AW80" s="3"/>
    </row>
    <row r="81" spans="1:49" hidden="1" x14ac:dyDescent="0.2">
      <c r="A81" s="28"/>
      <c r="B81" s="28"/>
      <c r="C81" s="3"/>
      <c r="D81" s="29"/>
      <c r="E81" s="29"/>
      <c r="F81" s="29"/>
      <c r="G81" s="29"/>
      <c r="H81" s="29"/>
      <c r="I81" s="29"/>
      <c r="J81" s="29"/>
      <c r="K81" s="3"/>
      <c r="L81" s="30"/>
      <c r="M81" s="30"/>
      <c r="N81" s="3"/>
      <c r="O81" s="20"/>
      <c r="P81" s="20"/>
      <c r="Q81" s="3"/>
      <c r="R81" s="4"/>
      <c r="S81" s="4"/>
      <c r="T81" s="3"/>
      <c r="U81" s="4"/>
      <c r="V81" s="3"/>
      <c r="W81" s="3"/>
      <c r="X81" s="3"/>
      <c r="Y81" s="3"/>
      <c r="Z81" s="3"/>
      <c r="AA81" s="3"/>
      <c r="AB81" s="4"/>
      <c r="AC81" s="3"/>
      <c r="AD81" s="3"/>
      <c r="AE81" s="4"/>
      <c r="AF81" s="3"/>
      <c r="AG81" s="4"/>
      <c r="AH81" s="4"/>
      <c r="AI81" s="4"/>
      <c r="AJ81" s="4"/>
      <c r="AK81" s="4"/>
      <c r="AL81" s="4"/>
      <c r="AM81" s="4"/>
      <c r="AN81" s="4"/>
      <c r="AO81" s="4"/>
      <c r="AP81" s="31"/>
      <c r="AQ81" s="31"/>
      <c r="AR81" s="4"/>
      <c r="AS81" s="4"/>
      <c r="AT81" s="4"/>
      <c r="AU81" s="4"/>
      <c r="AV81" s="3"/>
      <c r="AW81" s="3"/>
    </row>
    <row r="82" spans="1:49" ht="3" hidden="1" customHeight="1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4"/>
      <c r="P82" s="4"/>
      <c r="Q82" s="3"/>
      <c r="R82" s="4"/>
      <c r="S82" s="3"/>
      <c r="T82" s="3"/>
      <c r="U82" s="4"/>
      <c r="V82" s="3"/>
      <c r="W82" s="3"/>
      <c r="X82" s="3"/>
      <c r="Y82" s="3"/>
      <c r="Z82" s="3"/>
      <c r="AA82" s="3"/>
      <c r="AB82" s="4"/>
      <c r="AC82" s="3"/>
      <c r="AD82" s="3"/>
      <c r="AE82" s="4"/>
      <c r="AF82" s="3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3"/>
      <c r="AW82" s="3"/>
    </row>
    <row r="83" spans="1:49" hidden="1" x14ac:dyDescent="0.2">
      <c r="A83" s="28"/>
      <c r="B83" s="28"/>
      <c r="C83" s="3"/>
      <c r="D83" s="29"/>
      <c r="E83" s="29"/>
      <c r="F83" s="29"/>
      <c r="G83" s="29"/>
      <c r="H83" s="29"/>
      <c r="I83" s="29"/>
      <c r="J83" s="29"/>
      <c r="K83" s="3"/>
      <c r="L83" s="30"/>
      <c r="M83" s="30"/>
      <c r="N83" s="3"/>
      <c r="O83" s="20"/>
      <c r="P83" s="20"/>
      <c r="Q83" s="3"/>
      <c r="R83" s="4"/>
      <c r="S83" s="4"/>
      <c r="T83" s="3"/>
      <c r="U83" s="4"/>
      <c r="V83" s="3"/>
      <c r="W83" s="3"/>
      <c r="X83" s="3"/>
      <c r="Y83" s="3"/>
      <c r="Z83" s="3"/>
      <c r="AA83" s="3"/>
      <c r="AB83" s="4"/>
      <c r="AC83" s="3"/>
      <c r="AD83" s="3"/>
      <c r="AE83" s="4"/>
      <c r="AF83" s="3"/>
      <c r="AG83" s="4"/>
      <c r="AH83" s="4"/>
      <c r="AI83" s="4"/>
      <c r="AJ83" s="4"/>
      <c r="AK83" s="4"/>
      <c r="AL83" s="4"/>
      <c r="AM83" s="4"/>
      <c r="AN83" s="4"/>
      <c r="AO83" s="4"/>
      <c r="AP83" s="31"/>
      <c r="AQ83" s="31"/>
      <c r="AR83" s="4"/>
      <c r="AS83" s="4"/>
      <c r="AT83" s="4"/>
      <c r="AU83" s="4"/>
      <c r="AV83" s="3"/>
      <c r="AW83" s="3"/>
    </row>
    <row r="84" spans="1:49" ht="4.5" hidden="1" customHeight="1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4"/>
      <c r="P84" s="4"/>
      <c r="Q84" s="3"/>
      <c r="R84" s="4"/>
      <c r="S84" s="3"/>
      <c r="T84" s="3"/>
      <c r="U84" s="4"/>
      <c r="V84" s="3"/>
      <c r="W84" s="3"/>
      <c r="X84" s="3"/>
      <c r="Y84" s="3"/>
      <c r="Z84" s="3"/>
      <c r="AA84" s="3"/>
      <c r="AB84" s="4"/>
      <c r="AC84" s="3"/>
      <c r="AD84" s="3"/>
      <c r="AE84" s="4"/>
      <c r="AF84" s="3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3"/>
      <c r="AW84" s="3"/>
    </row>
    <row r="85" spans="1:49" hidden="1" x14ac:dyDescent="0.2">
      <c r="A85" s="28"/>
      <c r="B85" s="28"/>
      <c r="C85" s="3"/>
      <c r="D85" s="29"/>
      <c r="E85" s="29"/>
      <c r="F85" s="29"/>
      <c r="G85" s="29"/>
      <c r="H85" s="29"/>
      <c r="I85" s="29"/>
      <c r="J85" s="29"/>
      <c r="K85" s="3"/>
      <c r="L85" s="30"/>
      <c r="M85" s="30"/>
      <c r="N85" s="3"/>
      <c r="O85" s="20"/>
      <c r="P85" s="20"/>
      <c r="Q85" s="3"/>
      <c r="R85" s="4"/>
      <c r="S85" s="4"/>
      <c r="T85" s="3"/>
      <c r="U85" s="4"/>
      <c r="V85" s="3"/>
      <c r="W85" s="3"/>
      <c r="X85" s="3"/>
      <c r="Y85" s="3"/>
      <c r="Z85" s="3"/>
      <c r="AA85" s="3"/>
      <c r="AB85" s="4"/>
      <c r="AC85" s="3"/>
      <c r="AD85" s="3"/>
      <c r="AE85" s="4"/>
      <c r="AF85" s="3"/>
      <c r="AG85" s="4"/>
      <c r="AH85" s="4"/>
      <c r="AI85" s="4"/>
      <c r="AJ85" s="4"/>
      <c r="AK85" s="4"/>
      <c r="AL85" s="4"/>
      <c r="AM85" s="4"/>
      <c r="AN85" s="4"/>
      <c r="AO85" s="4"/>
      <c r="AP85" s="31"/>
      <c r="AQ85" s="31"/>
      <c r="AR85" s="4"/>
      <c r="AS85" s="4"/>
      <c r="AT85" s="4"/>
      <c r="AU85" s="4"/>
      <c r="AV85" s="3"/>
      <c r="AW85" s="3"/>
    </row>
    <row r="86" spans="1:49" ht="6" hidden="1" customHeight="1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4"/>
      <c r="P86" s="4"/>
      <c r="Q86" s="3"/>
      <c r="R86" s="4"/>
      <c r="S86" s="3"/>
      <c r="T86" s="3"/>
      <c r="U86" s="4"/>
      <c r="V86" s="3"/>
      <c r="W86" s="3"/>
      <c r="X86" s="3"/>
      <c r="Y86" s="3"/>
      <c r="Z86" s="3"/>
      <c r="AA86" s="3"/>
      <c r="AB86" s="4"/>
      <c r="AC86" s="3"/>
      <c r="AD86" s="3"/>
      <c r="AE86" s="4"/>
      <c r="AF86" s="3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3"/>
      <c r="AW86" s="3"/>
    </row>
    <row r="87" spans="1:49" hidden="1" x14ac:dyDescent="0.2">
      <c r="A87" s="32"/>
      <c r="B87" s="32"/>
      <c r="C87" s="17"/>
      <c r="D87" s="32"/>
      <c r="E87" s="32"/>
      <c r="F87" s="32"/>
      <c r="G87" s="32"/>
      <c r="H87" s="32"/>
      <c r="I87" s="32"/>
      <c r="J87" s="32"/>
      <c r="K87" s="17"/>
      <c r="L87" s="32"/>
      <c r="M87" s="32"/>
      <c r="N87" s="17"/>
      <c r="O87" s="22"/>
      <c r="P87" s="22"/>
      <c r="Q87" s="3"/>
      <c r="R87" s="23"/>
      <c r="S87" s="23"/>
      <c r="T87" s="3"/>
      <c r="U87" s="23"/>
      <c r="V87" s="23"/>
      <c r="W87" s="3"/>
      <c r="X87" s="23"/>
      <c r="Y87" s="23"/>
      <c r="Z87" s="3"/>
      <c r="AA87" s="23"/>
      <c r="AB87" s="23"/>
      <c r="AC87" s="3"/>
      <c r="AD87" s="23"/>
      <c r="AE87" s="23"/>
      <c r="AF87" s="3"/>
      <c r="AG87" s="23"/>
      <c r="AH87" s="23"/>
      <c r="AI87" s="4"/>
      <c r="AJ87" s="23"/>
      <c r="AK87" s="23"/>
      <c r="AL87" s="4"/>
      <c r="AM87" s="23"/>
      <c r="AN87" s="23"/>
      <c r="AO87" s="4"/>
      <c r="AP87" s="29"/>
      <c r="AQ87" s="29"/>
      <c r="AR87" s="4"/>
      <c r="AS87" s="4"/>
      <c r="AT87" s="4"/>
      <c r="AU87" s="4"/>
      <c r="AV87" s="3"/>
      <c r="AW87" s="3"/>
    </row>
    <row r="88" spans="1:49" hidden="1" x14ac:dyDescent="0.2">
      <c r="A88" s="28"/>
      <c r="B88" s="28"/>
      <c r="C88" s="3"/>
      <c r="D88" s="29"/>
      <c r="E88" s="29"/>
      <c r="F88" s="29"/>
      <c r="G88" s="29"/>
      <c r="H88" s="29"/>
      <c r="I88" s="29"/>
      <c r="J88" s="29"/>
      <c r="K88" s="3"/>
      <c r="L88" s="30"/>
      <c r="M88" s="30"/>
      <c r="N88" s="3"/>
      <c r="O88" s="20"/>
      <c r="P88" s="20"/>
      <c r="Q88" s="3"/>
      <c r="R88" s="4"/>
      <c r="S88" s="4"/>
      <c r="T88" s="3"/>
      <c r="U88" s="4"/>
      <c r="V88" s="3"/>
      <c r="W88" s="3"/>
      <c r="X88" s="3"/>
      <c r="Y88" s="3"/>
      <c r="Z88" s="3"/>
      <c r="AA88" s="3"/>
      <c r="AB88" s="4"/>
      <c r="AC88" s="3"/>
      <c r="AD88" s="3"/>
      <c r="AE88" s="4"/>
      <c r="AF88" s="3"/>
      <c r="AG88" s="4"/>
      <c r="AH88" s="4"/>
      <c r="AI88" s="4"/>
      <c r="AJ88" s="4"/>
      <c r="AK88" s="4"/>
      <c r="AL88" s="4"/>
      <c r="AM88" s="4"/>
      <c r="AN88" s="4"/>
      <c r="AO88" s="4"/>
      <c r="AP88" s="31"/>
      <c r="AQ88" s="31"/>
      <c r="AR88" s="4"/>
      <c r="AS88" s="4"/>
      <c r="AT88" s="4"/>
      <c r="AU88" s="4"/>
      <c r="AV88" s="3"/>
      <c r="AW88" s="3"/>
    </row>
    <row r="89" spans="1:49" ht="3.75" hidden="1" customHeight="1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4"/>
      <c r="P89" s="4"/>
      <c r="Q89" s="3"/>
      <c r="R89" s="4"/>
      <c r="S89" s="3"/>
      <c r="T89" s="3"/>
      <c r="U89" s="4"/>
      <c r="V89" s="3"/>
      <c r="W89" s="3"/>
      <c r="X89" s="3"/>
      <c r="Y89" s="3"/>
      <c r="Z89" s="3"/>
      <c r="AA89" s="3"/>
      <c r="AB89" s="4"/>
      <c r="AC89" s="3"/>
      <c r="AD89" s="3"/>
      <c r="AE89" s="4"/>
      <c r="AF89" s="3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3"/>
      <c r="AW89" s="3"/>
    </row>
    <row r="90" spans="1:49" hidden="1" x14ac:dyDescent="0.2">
      <c r="A90" s="28"/>
      <c r="B90" s="28"/>
      <c r="C90" s="3"/>
      <c r="D90" s="29"/>
      <c r="E90" s="29"/>
      <c r="F90" s="29"/>
      <c r="G90" s="29"/>
      <c r="H90" s="29"/>
      <c r="I90" s="29"/>
      <c r="J90" s="29"/>
      <c r="K90" s="3"/>
      <c r="L90" s="30"/>
      <c r="M90" s="30"/>
      <c r="N90" s="3"/>
      <c r="O90" s="20"/>
      <c r="P90" s="20"/>
      <c r="Q90" s="3"/>
      <c r="R90" s="4"/>
      <c r="S90" s="4"/>
      <c r="T90" s="3"/>
      <c r="U90" s="4"/>
      <c r="V90" s="3"/>
      <c r="W90" s="3"/>
      <c r="X90" s="3"/>
      <c r="Y90" s="3"/>
      <c r="Z90" s="3"/>
      <c r="AA90" s="3"/>
      <c r="AB90" s="4"/>
      <c r="AC90" s="3"/>
      <c r="AD90" s="3"/>
      <c r="AE90" s="4"/>
      <c r="AF90" s="3"/>
      <c r="AG90" s="4"/>
      <c r="AH90" s="4"/>
      <c r="AI90" s="4"/>
      <c r="AJ90" s="4"/>
      <c r="AK90" s="4"/>
      <c r="AL90" s="4"/>
      <c r="AM90" s="4"/>
      <c r="AN90" s="4"/>
      <c r="AO90" s="4"/>
      <c r="AP90" s="31"/>
      <c r="AQ90" s="31"/>
      <c r="AR90" s="4"/>
      <c r="AS90" s="4"/>
      <c r="AT90" s="4"/>
      <c r="AU90" s="4"/>
      <c r="AV90" s="3"/>
      <c r="AW90" s="3"/>
    </row>
    <row r="91" spans="1:49" ht="3.75" hidden="1" customHeight="1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4"/>
      <c r="P91" s="4"/>
      <c r="Q91" s="3"/>
      <c r="R91" s="4"/>
      <c r="S91" s="3"/>
      <c r="T91" s="3"/>
      <c r="U91" s="4"/>
      <c r="V91" s="3"/>
      <c r="W91" s="3"/>
      <c r="X91" s="3"/>
      <c r="Y91" s="3"/>
      <c r="Z91" s="3"/>
      <c r="AA91" s="3"/>
      <c r="AB91" s="4"/>
      <c r="AC91" s="3"/>
      <c r="AD91" s="3"/>
      <c r="AE91" s="4"/>
      <c r="AF91" s="3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3"/>
      <c r="AW91" s="3"/>
    </row>
    <row r="92" spans="1:49" hidden="1" x14ac:dyDescent="0.2">
      <c r="A92" s="28"/>
      <c r="B92" s="28"/>
      <c r="C92" s="3"/>
      <c r="D92" s="29"/>
      <c r="E92" s="29"/>
      <c r="F92" s="29"/>
      <c r="G92" s="29"/>
      <c r="H92" s="29"/>
      <c r="I92" s="29"/>
      <c r="J92" s="29"/>
      <c r="K92" s="3"/>
      <c r="L92" s="30"/>
      <c r="M92" s="30"/>
      <c r="N92" s="3"/>
      <c r="O92" s="20"/>
      <c r="P92" s="20"/>
      <c r="Q92" s="3"/>
      <c r="R92" s="4"/>
      <c r="S92" s="4"/>
      <c r="T92" s="3"/>
      <c r="U92" s="4"/>
      <c r="V92" s="3"/>
      <c r="W92" s="3"/>
      <c r="X92" s="3"/>
      <c r="Y92" s="3"/>
      <c r="Z92" s="3"/>
      <c r="AA92" s="3"/>
      <c r="AB92" s="4"/>
      <c r="AC92" s="3"/>
      <c r="AD92" s="3"/>
      <c r="AE92" s="4"/>
      <c r="AF92" s="3"/>
      <c r="AG92" s="4"/>
      <c r="AH92" s="4"/>
      <c r="AI92" s="4"/>
      <c r="AJ92" s="4"/>
      <c r="AK92" s="4"/>
      <c r="AL92" s="4"/>
      <c r="AM92" s="4"/>
      <c r="AN92" s="4"/>
      <c r="AO92" s="4"/>
      <c r="AP92" s="31"/>
      <c r="AQ92" s="31"/>
      <c r="AR92" s="4"/>
      <c r="AS92" s="4"/>
      <c r="AT92" s="4"/>
      <c r="AU92" s="4"/>
      <c r="AV92" s="3"/>
      <c r="AW92" s="3"/>
    </row>
    <row r="93" spans="1:49" ht="3" hidden="1" customHeight="1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4"/>
      <c r="P93" s="4"/>
      <c r="Q93" s="3"/>
      <c r="R93" s="4"/>
      <c r="S93" s="3"/>
      <c r="T93" s="3"/>
      <c r="U93" s="4"/>
      <c r="V93" s="3"/>
      <c r="W93" s="3"/>
      <c r="X93" s="3"/>
      <c r="Y93" s="3"/>
      <c r="Z93" s="3"/>
      <c r="AA93" s="3"/>
      <c r="AB93" s="4"/>
      <c r="AC93" s="3"/>
      <c r="AD93" s="3"/>
      <c r="AE93" s="4"/>
      <c r="AF93" s="3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3"/>
      <c r="AW93" s="3"/>
    </row>
    <row r="94" spans="1:49" hidden="1" x14ac:dyDescent="0.2">
      <c r="A94" s="33" t="s">
        <v>6</v>
      </c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"/>
      <c r="O94" s="20"/>
      <c r="P94" s="20"/>
      <c r="Q94" s="3"/>
      <c r="R94" s="4"/>
      <c r="S94" s="4"/>
      <c r="T94" s="3"/>
      <c r="U94" s="4"/>
      <c r="V94" s="3"/>
      <c r="W94" s="3"/>
      <c r="X94" s="3"/>
      <c r="Y94" s="3"/>
      <c r="Z94" s="3"/>
      <c r="AA94" s="3"/>
      <c r="AB94" s="4"/>
      <c r="AC94" s="3"/>
      <c r="AD94" s="3"/>
      <c r="AE94" s="4"/>
      <c r="AF94" s="3"/>
      <c r="AG94" s="4"/>
      <c r="AH94" s="4"/>
      <c r="AI94" s="4"/>
      <c r="AJ94" s="4"/>
      <c r="AK94" s="4"/>
      <c r="AL94" s="4"/>
      <c r="AM94" s="4"/>
      <c r="AN94" s="4"/>
      <c r="AO94" s="4"/>
      <c r="AP94" s="31"/>
      <c r="AQ94" s="31"/>
      <c r="AR94" s="4"/>
      <c r="AS94" s="4"/>
      <c r="AT94" s="4"/>
      <c r="AU94" s="4"/>
      <c r="AV94" s="3"/>
      <c r="AW94" s="3"/>
    </row>
    <row r="95" spans="1:49" ht="5.25" hidden="1" customHeight="1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4"/>
      <c r="P95" s="4"/>
      <c r="Q95" s="3"/>
      <c r="R95" s="4"/>
      <c r="S95" s="3"/>
      <c r="T95" s="3"/>
      <c r="U95" s="4"/>
      <c r="V95" s="3"/>
      <c r="W95" s="3"/>
      <c r="X95" s="3"/>
      <c r="Y95" s="3"/>
      <c r="Z95" s="3"/>
      <c r="AA95" s="3"/>
      <c r="AB95" s="4"/>
      <c r="AC95" s="3"/>
      <c r="AD95" s="3"/>
      <c r="AE95" s="4"/>
      <c r="AF95" s="3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3"/>
      <c r="AW95" s="3"/>
    </row>
    <row r="96" spans="1:49" hidden="1" x14ac:dyDescent="0.2">
      <c r="A96" s="28"/>
      <c r="B96" s="28"/>
      <c r="C96" s="3"/>
      <c r="D96" s="29"/>
      <c r="E96" s="29"/>
      <c r="F96" s="29"/>
      <c r="G96" s="29"/>
      <c r="H96" s="29"/>
      <c r="I96" s="29"/>
      <c r="J96" s="29"/>
      <c r="K96" s="3"/>
      <c r="L96" s="30"/>
      <c r="M96" s="30"/>
      <c r="N96" s="3"/>
      <c r="O96" s="20"/>
      <c r="P96" s="20"/>
      <c r="Q96" s="3"/>
      <c r="R96" s="4"/>
      <c r="S96" s="4"/>
      <c r="T96" s="3"/>
      <c r="U96" s="4"/>
      <c r="V96" s="3"/>
      <c r="W96" s="3"/>
      <c r="X96" s="3"/>
      <c r="Y96" s="3"/>
      <c r="Z96" s="3"/>
      <c r="AA96" s="3"/>
      <c r="AB96" s="4"/>
      <c r="AC96" s="3"/>
      <c r="AD96" s="3"/>
      <c r="AE96" s="4"/>
      <c r="AF96" s="3"/>
      <c r="AG96" s="4"/>
      <c r="AH96" s="4"/>
      <c r="AI96" s="4"/>
      <c r="AJ96" s="4"/>
      <c r="AK96" s="4"/>
      <c r="AL96" s="4"/>
      <c r="AM96" s="4"/>
      <c r="AN96" s="4"/>
      <c r="AO96" s="4"/>
      <c r="AP96" s="31"/>
      <c r="AQ96" s="31"/>
      <c r="AR96" s="4"/>
      <c r="AS96" s="4"/>
      <c r="AT96" s="4"/>
      <c r="AU96" s="4"/>
      <c r="AV96" s="3"/>
      <c r="AW96" s="3"/>
    </row>
    <row r="97" spans="1:49" ht="3.75" hidden="1" customHeight="1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4"/>
      <c r="P97" s="4"/>
      <c r="Q97" s="3"/>
      <c r="R97" s="4"/>
      <c r="S97" s="3"/>
      <c r="T97" s="3"/>
      <c r="U97" s="4"/>
      <c r="V97" s="3"/>
      <c r="W97" s="3"/>
      <c r="X97" s="3"/>
      <c r="Y97" s="3"/>
      <c r="Z97" s="3"/>
      <c r="AA97" s="3"/>
      <c r="AB97" s="4"/>
      <c r="AC97" s="3"/>
      <c r="AD97" s="3"/>
      <c r="AE97" s="4"/>
      <c r="AF97" s="3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3"/>
      <c r="AW97" s="3"/>
    </row>
    <row r="98" spans="1:49" hidden="1" x14ac:dyDescent="0.2">
      <c r="A98" s="28"/>
      <c r="B98" s="28"/>
      <c r="C98" s="3"/>
      <c r="D98" s="29"/>
      <c r="E98" s="29"/>
      <c r="F98" s="29"/>
      <c r="G98" s="29"/>
      <c r="H98" s="29"/>
      <c r="I98" s="29"/>
      <c r="J98" s="29"/>
      <c r="K98" s="3"/>
      <c r="L98" s="30"/>
      <c r="M98" s="30"/>
      <c r="N98" s="3"/>
      <c r="O98" s="20"/>
      <c r="P98" s="20"/>
      <c r="Q98" s="3"/>
      <c r="R98" s="4"/>
      <c r="S98" s="4"/>
      <c r="T98" s="3"/>
      <c r="U98" s="4"/>
      <c r="V98" s="3"/>
      <c r="W98" s="3"/>
      <c r="X98" s="3"/>
      <c r="Y98" s="3"/>
      <c r="Z98" s="3"/>
      <c r="AA98" s="3"/>
      <c r="AB98" s="4"/>
      <c r="AC98" s="3"/>
      <c r="AD98" s="3"/>
      <c r="AE98" s="4"/>
      <c r="AF98" s="3"/>
      <c r="AG98" s="4"/>
      <c r="AH98" s="4"/>
      <c r="AI98" s="4"/>
      <c r="AJ98" s="4"/>
      <c r="AK98" s="4"/>
      <c r="AL98" s="4"/>
      <c r="AM98" s="4"/>
      <c r="AN98" s="4"/>
      <c r="AO98" s="4"/>
      <c r="AP98" s="31"/>
      <c r="AQ98" s="31"/>
      <c r="AR98" s="4"/>
      <c r="AS98" s="4"/>
      <c r="AT98" s="4"/>
      <c r="AU98" s="4"/>
      <c r="AV98" s="3"/>
      <c r="AW98" s="3"/>
    </row>
    <row r="99" spans="1:49" ht="4.5" hidden="1" customHeight="1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4"/>
      <c r="P99" s="4"/>
      <c r="Q99" s="3"/>
      <c r="R99" s="4"/>
      <c r="S99" s="3"/>
      <c r="T99" s="3"/>
      <c r="U99" s="4"/>
      <c r="V99" s="3"/>
      <c r="W99" s="3"/>
      <c r="X99" s="3"/>
      <c r="Y99" s="3"/>
      <c r="Z99" s="3"/>
      <c r="AA99" s="3"/>
      <c r="AB99" s="4"/>
      <c r="AC99" s="3"/>
      <c r="AD99" s="3"/>
      <c r="AE99" s="4"/>
      <c r="AF99" s="3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3"/>
      <c r="AW99" s="3"/>
    </row>
    <row r="100" spans="1:49" hidden="1" x14ac:dyDescent="0.2">
      <c r="A100" s="28"/>
      <c r="B100" s="28"/>
      <c r="C100" s="3"/>
      <c r="D100" s="29"/>
      <c r="E100" s="29"/>
      <c r="F100" s="29"/>
      <c r="G100" s="29"/>
      <c r="H100" s="29"/>
      <c r="I100" s="29"/>
      <c r="J100" s="29"/>
      <c r="K100" s="3"/>
      <c r="L100" s="30"/>
      <c r="M100" s="30"/>
      <c r="N100" s="3"/>
      <c r="O100" s="20"/>
      <c r="P100" s="20"/>
      <c r="Q100" s="3"/>
      <c r="R100" s="4"/>
      <c r="S100" s="4"/>
      <c r="T100" s="3"/>
      <c r="U100" s="4"/>
      <c r="V100" s="3"/>
      <c r="W100" s="3"/>
      <c r="X100" s="3"/>
      <c r="Y100" s="3"/>
      <c r="Z100" s="3"/>
      <c r="AA100" s="3"/>
      <c r="AB100" s="4"/>
      <c r="AC100" s="3"/>
      <c r="AD100" s="3"/>
      <c r="AE100" s="4"/>
      <c r="AF100" s="3"/>
      <c r="AG100" s="4"/>
      <c r="AH100" s="4"/>
      <c r="AI100" s="4"/>
      <c r="AJ100" s="4"/>
      <c r="AK100" s="4"/>
      <c r="AL100" s="4"/>
      <c r="AM100" s="4"/>
      <c r="AN100" s="4"/>
      <c r="AO100" s="4"/>
      <c r="AP100" s="31"/>
      <c r="AQ100" s="31"/>
      <c r="AR100" s="4"/>
      <c r="AS100" s="4"/>
      <c r="AT100" s="4"/>
      <c r="AU100" s="4"/>
      <c r="AV100" s="3"/>
      <c r="AW100" s="3"/>
    </row>
    <row r="101" spans="1:49" ht="4.5" hidden="1" customHeight="1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4"/>
      <c r="P101" s="4"/>
      <c r="Q101" s="3"/>
      <c r="R101" s="4"/>
      <c r="S101" s="3"/>
      <c r="T101" s="3"/>
      <c r="U101" s="4"/>
      <c r="V101" s="3"/>
      <c r="W101" s="3"/>
      <c r="X101" s="3"/>
      <c r="Y101" s="3"/>
      <c r="Z101" s="3"/>
      <c r="AA101" s="3"/>
      <c r="AB101" s="4"/>
      <c r="AC101" s="3"/>
      <c r="AD101" s="3"/>
      <c r="AE101" s="4"/>
      <c r="AF101" s="3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3"/>
      <c r="AW101" s="3"/>
    </row>
    <row r="102" spans="1:49" hidden="1" x14ac:dyDescent="0.2">
      <c r="A102" s="28"/>
      <c r="B102" s="28"/>
      <c r="C102" s="3"/>
      <c r="D102" s="29"/>
      <c r="E102" s="29"/>
      <c r="F102" s="29"/>
      <c r="G102" s="29"/>
      <c r="H102" s="29"/>
      <c r="I102" s="29"/>
      <c r="J102" s="29"/>
      <c r="K102" s="3"/>
      <c r="L102" s="30"/>
      <c r="M102" s="30"/>
      <c r="N102" s="3"/>
      <c r="O102" s="20"/>
      <c r="P102" s="20"/>
      <c r="Q102" s="3"/>
      <c r="R102" s="4"/>
      <c r="S102" s="4"/>
      <c r="T102" s="3"/>
      <c r="U102" s="4"/>
      <c r="V102" s="3"/>
      <c r="W102" s="3"/>
      <c r="X102" s="3"/>
      <c r="Y102" s="3"/>
      <c r="Z102" s="3"/>
      <c r="AA102" s="3"/>
      <c r="AB102" s="4"/>
      <c r="AC102" s="3"/>
      <c r="AD102" s="3"/>
      <c r="AE102" s="4"/>
      <c r="AF102" s="3"/>
      <c r="AG102" s="4"/>
      <c r="AH102" s="4"/>
      <c r="AI102" s="4"/>
      <c r="AJ102" s="4"/>
      <c r="AK102" s="4"/>
      <c r="AL102" s="4"/>
      <c r="AM102" s="4"/>
      <c r="AN102" s="4"/>
      <c r="AO102" s="4"/>
      <c r="AP102" s="31"/>
      <c r="AQ102" s="31"/>
      <c r="AR102" s="4"/>
      <c r="AS102" s="4"/>
      <c r="AT102" s="4"/>
      <c r="AU102" s="4"/>
      <c r="AV102" s="3"/>
      <c r="AW102" s="3"/>
    </row>
    <row r="103" spans="1:49" ht="3.75" hidden="1" customHeight="1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4"/>
      <c r="P103" s="4"/>
      <c r="Q103" s="3"/>
      <c r="R103" s="4"/>
      <c r="S103" s="3"/>
      <c r="T103" s="3"/>
      <c r="U103" s="4"/>
      <c r="V103" s="3"/>
      <c r="W103" s="3"/>
      <c r="X103" s="3"/>
      <c r="Y103" s="3"/>
      <c r="Z103" s="3"/>
      <c r="AA103" s="3"/>
      <c r="AB103" s="4"/>
      <c r="AC103" s="3"/>
      <c r="AD103" s="3"/>
      <c r="AE103" s="4"/>
      <c r="AF103" s="3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3"/>
      <c r="AW103" s="3"/>
    </row>
    <row r="104" spans="1:49" hidden="1" x14ac:dyDescent="0.2">
      <c r="A104" s="28"/>
      <c r="B104" s="28"/>
      <c r="C104" s="3"/>
      <c r="D104" s="29"/>
      <c r="E104" s="29"/>
      <c r="F104" s="29"/>
      <c r="G104" s="29"/>
      <c r="H104" s="29"/>
      <c r="I104" s="29"/>
      <c r="J104" s="29"/>
      <c r="K104" s="3"/>
      <c r="L104" s="30"/>
      <c r="M104" s="30"/>
      <c r="N104" s="3"/>
      <c r="O104" s="20"/>
      <c r="P104" s="20"/>
      <c r="Q104" s="3"/>
      <c r="R104" s="4"/>
      <c r="S104" s="4"/>
      <c r="T104" s="3"/>
      <c r="U104" s="4"/>
      <c r="V104" s="3"/>
      <c r="W104" s="3"/>
      <c r="X104" s="3"/>
      <c r="Y104" s="3"/>
      <c r="Z104" s="3"/>
      <c r="AA104" s="3"/>
      <c r="AB104" s="4"/>
      <c r="AC104" s="3"/>
      <c r="AD104" s="3"/>
      <c r="AE104" s="4"/>
      <c r="AF104" s="3"/>
      <c r="AG104" s="4"/>
      <c r="AH104" s="4"/>
      <c r="AI104" s="4"/>
      <c r="AJ104" s="4"/>
      <c r="AK104" s="4"/>
      <c r="AL104" s="4"/>
      <c r="AM104" s="4"/>
      <c r="AN104" s="4"/>
      <c r="AO104" s="4"/>
      <c r="AP104" s="31"/>
      <c r="AQ104" s="31"/>
      <c r="AR104" s="4"/>
      <c r="AS104" s="4"/>
      <c r="AT104" s="4"/>
      <c r="AU104" s="4"/>
      <c r="AV104" s="3"/>
      <c r="AW104" s="3"/>
    </row>
    <row r="105" spans="1:49" ht="3" hidden="1" customHeight="1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4"/>
      <c r="P105" s="4"/>
      <c r="Q105" s="3"/>
      <c r="R105" s="4"/>
      <c r="S105" s="3"/>
      <c r="T105" s="3"/>
      <c r="U105" s="4"/>
      <c r="V105" s="3"/>
      <c r="W105" s="3"/>
      <c r="X105" s="3"/>
      <c r="Y105" s="3"/>
      <c r="Z105" s="3"/>
      <c r="AA105" s="3"/>
      <c r="AB105" s="4"/>
      <c r="AC105" s="3"/>
      <c r="AD105" s="3"/>
      <c r="AE105" s="4"/>
      <c r="AF105" s="3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3"/>
      <c r="AW105" s="3"/>
    </row>
    <row r="106" spans="1:49" hidden="1" x14ac:dyDescent="0.2">
      <c r="A106" s="28"/>
      <c r="B106" s="28"/>
      <c r="C106" s="3"/>
      <c r="D106" s="29"/>
      <c r="E106" s="29"/>
      <c r="F106" s="29"/>
      <c r="G106" s="29"/>
      <c r="H106" s="29"/>
      <c r="I106" s="29"/>
      <c r="J106" s="29"/>
      <c r="K106" s="3"/>
      <c r="L106" s="30"/>
      <c r="M106" s="30"/>
      <c r="N106" s="3"/>
      <c r="O106" s="20"/>
      <c r="P106" s="20"/>
      <c r="Q106" s="3"/>
      <c r="R106" s="4"/>
      <c r="S106" s="4"/>
      <c r="T106" s="3"/>
      <c r="U106" s="4"/>
      <c r="V106" s="3"/>
      <c r="W106" s="3"/>
      <c r="X106" s="3"/>
      <c r="Y106" s="3"/>
      <c r="Z106" s="3"/>
      <c r="AA106" s="3"/>
      <c r="AB106" s="4"/>
      <c r="AC106" s="3"/>
      <c r="AD106" s="3"/>
      <c r="AE106" s="4"/>
      <c r="AF106" s="3"/>
      <c r="AG106" s="4"/>
      <c r="AH106" s="4"/>
      <c r="AI106" s="4"/>
      <c r="AJ106" s="4"/>
      <c r="AK106" s="4"/>
      <c r="AL106" s="4"/>
      <c r="AM106" s="4"/>
      <c r="AN106" s="4"/>
      <c r="AO106" s="4"/>
      <c r="AP106" s="31"/>
      <c r="AQ106" s="31"/>
      <c r="AR106" s="4"/>
      <c r="AS106" s="4"/>
      <c r="AT106" s="4"/>
      <c r="AU106" s="4"/>
      <c r="AV106" s="3"/>
      <c r="AW106" s="3"/>
    </row>
    <row r="107" spans="1:49" ht="3.75" hidden="1" customHeight="1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4"/>
      <c r="P107" s="4"/>
      <c r="Q107" s="3"/>
      <c r="R107" s="4"/>
      <c r="S107" s="3"/>
      <c r="T107" s="3"/>
      <c r="U107" s="4"/>
      <c r="V107" s="3"/>
      <c r="W107" s="3"/>
      <c r="X107" s="3"/>
      <c r="Y107" s="3"/>
      <c r="Z107" s="3"/>
      <c r="AA107" s="3"/>
      <c r="AB107" s="4"/>
      <c r="AC107" s="3"/>
      <c r="AD107" s="3"/>
      <c r="AE107" s="4"/>
      <c r="AF107" s="3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3"/>
      <c r="AW107" s="3"/>
    </row>
    <row r="108" spans="1:49" hidden="1" x14ac:dyDescent="0.2">
      <c r="A108" s="28"/>
      <c r="B108" s="28"/>
      <c r="C108" s="3"/>
      <c r="D108" s="29"/>
      <c r="E108" s="29"/>
      <c r="F108" s="29"/>
      <c r="G108" s="29"/>
      <c r="H108" s="29"/>
      <c r="I108" s="29"/>
      <c r="J108" s="29"/>
      <c r="K108" s="3"/>
      <c r="L108" s="30"/>
      <c r="M108" s="30"/>
      <c r="N108" s="3"/>
      <c r="O108" s="20"/>
      <c r="P108" s="20"/>
      <c r="Q108" s="3"/>
      <c r="R108" s="4"/>
      <c r="S108" s="4"/>
      <c r="T108" s="3"/>
      <c r="U108" s="4"/>
      <c r="V108" s="3"/>
      <c r="W108" s="3"/>
      <c r="X108" s="3"/>
      <c r="Y108" s="3"/>
      <c r="Z108" s="3"/>
      <c r="AA108" s="3"/>
      <c r="AB108" s="4"/>
      <c r="AC108" s="3"/>
      <c r="AD108" s="3"/>
      <c r="AE108" s="4"/>
      <c r="AF108" s="3"/>
      <c r="AG108" s="4"/>
      <c r="AH108" s="4"/>
      <c r="AI108" s="4"/>
      <c r="AJ108" s="4"/>
      <c r="AK108" s="4"/>
      <c r="AL108" s="4"/>
      <c r="AM108" s="4"/>
      <c r="AN108" s="4"/>
      <c r="AO108" s="4"/>
      <c r="AP108" s="31"/>
      <c r="AQ108" s="31"/>
      <c r="AR108" s="4"/>
      <c r="AS108" s="4"/>
      <c r="AT108" s="4"/>
      <c r="AU108" s="4"/>
      <c r="AV108" s="3"/>
      <c r="AW108" s="3"/>
    </row>
    <row r="109" spans="1:49" ht="3" hidden="1" customHeight="1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4"/>
      <c r="P109" s="4"/>
      <c r="Q109" s="3"/>
      <c r="R109" s="4"/>
      <c r="S109" s="3"/>
      <c r="T109" s="3"/>
      <c r="U109" s="4"/>
      <c r="V109" s="3"/>
      <c r="W109" s="3"/>
      <c r="X109" s="3"/>
      <c r="Y109" s="3"/>
      <c r="Z109" s="3"/>
      <c r="AA109" s="3"/>
      <c r="AB109" s="4"/>
      <c r="AC109" s="3"/>
      <c r="AD109" s="3"/>
      <c r="AE109" s="4"/>
      <c r="AF109" s="3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3"/>
      <c r="AW109" s="3"/>
    </row>
    <row r="110" spans="1:49" hidden="1" x14ac:dyDescent="0.2">
      <c r="A110" s="28"/>
      <c r="B110" s="28"/>
      <c r="C110" s="3"/>
      <c r="D110" s="29"/>
      <c r="E110" s="29"/>
      <c r="F110" s="29"/>
      <c r="G110" s="29"/>
      <c r="H110" s="29"/>
      <c r="I110" s="29"/>
      <c r="J110" s="29"/>
      <c r="K110" s="3"/>
      <c r="L110" s="30"/>
      <c r="M110" s="30"/>
      <c r="N110" s="3"/>
      <c r="O110" s="20"/>
      <c r="P110" s="20"/>
      <c r="Q110" s="3"/>
      <c r="R110" s="4"/>
      <c r="S110" s="4"/>
      <c r="T110" s="3"/>
      <c r="U110" s="4"/>
      <c r="V110" s="3"/>
      <c r="W110" s="3"/>
      <c r="X110" s="3"/>
      <c r="Y110" s="3"/>
      <c r="Z110" s="3"/>
      <c r="AA110" s="3"/>
      <c r="AB110" s="4"/>
      <c r="AC110" s="3"/>
      <c r="AD110" s="3"/>
      <c r="AE110" s="4"/>
      <c r="AF110" s="3"/>
      <c r="AG110" s="4"/>
      <c r="AH110" s="4"/>
      <c r="AI110" s="4"/>
      <c r="AJ110" s="4"/>
      <c r="AK110" s="4"/>
      <c r="AL110" s="4"/>
      <c r="AM110" s="4"/>
      <c r="AN110" s="4"/>
      <c r="AO110" s="4"/>
      <c r="AP110" s="31"/>
      <c r="AQ110" s="31"/>
      <c r="AR110" s="4"/>
      <c r="AS110" s="4"/>
      <c r="AT110" s="4"/>
      <c r="AU110" s="4"/>
      <c r="AV110" s="3"/>
      <c r="AW110" s="3"/>
    </row>
    <row r="111" spans="1:49" ht="4.5" hidden="1" customHeight="1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4"/>
      <c r="P111" s="4"/>
      <c r="Q111" s="3"/>
      <c r="R111" s="4"/>
      <c r="S111" s="3"/>
      <c r="T111" s="3"/>
      <c r="U111" s="4"/>
      <c r="V111" s="3"/>
      <c r="W111" s="3"/>
      <c r="X111" s="3"/>
      <c r="Y111" s="3"/>
      <c r="Z111" s="3"/>
      <c r="AA111" s="3"/>
      <c r="AB111" s="4"/>
      <c r="AC111" s="3"/>
      <c r="AD111" s="3"/>
      <c r="AE111" s="4"/>
      <c r="AF111" s="3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3"/>
      <c r="AW111" s="3"/>
    </row>
    <row r="112" spans="1:49" hidden="1" x14ac:dyDescent="0.2">
      <c r="A112" s="28"/>
      <c r="B112" s="28"/>
      <c r="C112" s="3"/>
      <c r="D112" s="29"/>
      <c r="E112" s="29"/>
      <c r="F112" s="29"/>
      <c r="G112" s="29"/>
      <c r="H112" s="29"/>
      <c r="I112" s="29"/>
      <c r="J112" s="29"/>
      <c r="K112" s="3"/>
      <c r="L112" s="30"/>
      <c r="M112" s="30"/>
      <c r="N112" s="3"/>
      <c r="O112" s="20"/>
      <c r="P112" s="20"/>
      <c r="Q112" s="3"/>
      <c r="R112" s="4"/>
      <c r="S112" s="4"/>
      <c r="T112" s="3"/>
      <c r="U112" s="4"/>
      <c r="V112" s="3"/>
      <c r="W112" s="3"/>
      <c r="X112" s="3"/>
      <c r="Y112" s="3"/>
      <c r="Z112" s="3"/>
      <c r="AA112" s="3"/>
      <c r="AB112" s="4"/>
      <c r="AC112" s="3"/>
      <c r="AD112" s="3"/>
      <c r="AE112" s="4"/>
      <c r="AF112" s="3"/>
      <c r="AG112" s="4"/>
      <c r="AH112" s="4"/>
      <c r="AI112" s="4"/>
      <c r="AJ112" s="4"/>
      <c r="AK112" s="4"/>
      <c r="AL112" s="4"/>
      <c r="AM112" s="4"/>
      <c r="AN112" s="4"/>
      <c r="AO112" s="4"/>
      <c r="AP112" s="31"/>
      <c r="AQ112" s="31"/>
      <c r="AR112" s="4"/>
      <c r="AS112" s="4"/>
      <c r="AT112" s="4"/>
      <c r="AU112" s="4"/>
      <c r="AV112" s="3"/>
      <c r="AW112" s="3"/>
    </row>
    <row r="113" spans="1:49" ht="4.5" hidden="1" customHeight="1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4"/>
      <c r="P113" s="4"/>
      <c r="Q113" s="3"/>
      <c r="R113" s="4"/>
      <c r="S113" s="3"/>
      <c r="T113" s="3"/>
      <c r="U113" s="4"/>
      <c r="V113" s="3"/>
      <c r="W113" s="3"/>
      <c r="X113" s="3"/>
      <c r="Y113" s="3"/>
      <c r="Z113" s="3"/>
      <c r="AA113" s="3"/>
      <c r="AB113" s="4"/>
      <c r="AC113" s="3"/>
      <c r="AD113" s="3"/>
      <c r="AE113" s="4"/>
      <c r="AF113" s="3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3"/>
      <c r="AW113" s="3"/>
    </row>
    <row r="114" spans="1:49" hidden="1" x14ac:dyDescent="0.2">
      <c r="A114" s="28"/>
      <c r="B114" s="28"/>
      <c r="C114" s="3"/>
      <c r="D114" s="29"/>
      <c r="E114" s="29"/>
      <c r="F114" s="29"/>
      <c r="G114" s="29"/>
      <c r="H114" s="29"/>
      <c r="I114" s="29"/>
      <c r="J114" s="29"/>
      <c r="K114" s="3"/>
      <c r="L114" s="30"/>
      <c r="M114" s="30"/>
      <c r="N114" s="3"/>
      <c r="O114" s="20"/>
      <c r="P114" s="20"/>
      <c r="Q114" s="3"/>
      <c r="R114" s="4"/>
      <c r="S114" s="4"/>
      <c r="T114" s="3"/>
      <c r="U114" s="4"/>
      <c r="V114" s="3"/>
      <c r="W114" s="3"/>
      <c r="X114" s="3"/>
      <c r="Y114" s="3"/>
      <c r="Z114" s="3"/>
      <c r="AA114" s="3"/>
      <c r="AB114" s="4"/>
      <c r="AC114" s="3"/>
      <c r="AD114" s="3"/>
      <c r="AE114" s="4"/>
      <c r="AF114" s="3"/>
      <c r="AG114" s="4"/>
      <c r="AH114" s="4"/>
      <c r="AI114" s="4"/>
      <c r="AJ114" s="4"/>
      <c r="AK114" s="4"/>
      <c r="AL114" s="4"/>
      <c r="AM114" s="4"/>
      <c r="AN114" s="4"/>
      <c r="AO114" s="4"/>
      <c r="AP114" s="31"/>
      <c r="AQ114" s="31"/>
      <c r="AR114" s="4"/>
      <c r="AS114" s="4"/>
      <c r="AT114" s="4"/>
      <c r="AU114" s="4"/>
      <c r="AV114" s="3"/>
      <c r="AW114" s="3"/>
    </row>
    <row r="115" spans="1:49" ht="3" hidden="1" customHeight="1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4"/>
      <c r="P115" s="4"/>
      <c r="Q115" s="3"/>
      <c r="R115" s="4"/>
      <c r="S115" s="3"/>
      <c r="T115" s="3"/>
      <c r="U115" s="4"/>
      <c r="V115" s="3"/>
      <c r="W115" s="3"/>
      <c r="X115" s="3"/>
      <c r="Y115" s="3"/>
      <c r="Z115" s="3"/>
      <c r="AA115" s="3"/>
      <c r="AB115" s="4"/>
      <c r="AC115" s="3"/>
      <c r="AD115" s="3"/>
      <c r="AE115" s="4"/>
      <c r="AF115" s="3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3"/>
      <c r="AW115" s="3"/>
    </row>
    <row r="116" spans="1:49" hidden="1" x14ac:dyDescent="0.2">
      <c r="A116" s="28"/>
      <c r="B116" s="28"/>
      <c r="C116" s="3"/>
      <c r="D116" s="29"/>
      <c r="E116" s="29"/>
      <c r="F116" s="29"/>
      <c r="G116" s="29"/>
      <c r="H116" s="29"/>
      <c r="I116" s="29"/>
      <c r="J116" s="29"/>
      <c r="K116" s="3"/>
      <c r="L116" s="30"/>
      <c r="M116" s="30"/>
      <c r="N116" s="3"/>
      <c r="O116" s="20"/>
      <c r="P116" s="20"/>
      <c r="Q116" s="3"/>
      <c r="R116" s="4"/>
      <c r="S116" s="4"/>
      <c r="T116" s="3"/>
      <c r="U116" s="4"/>
      <c r="V116" s="3"/>
      <c r="W116" s="3"/>
      <c r="X116" s="3"/>
      <c r="Y116" s="3"/>
      <c r="Z116" s="3"/>
      <c r="AA116" s="3"/>
      <c r="AB116" s="4"/>
      <c r="AC116" s="3"/>
      <c r="AD116" s="3"/>
      <c r="AE116" s="4"/>
      <c r="AF116" s="3"/>
      <c r="AG116" s="4"/>
      <c r="AH116" s="4"/>
      <c r="AI116" s="4"/>
      <c r="AJ116" s="4"/>
      <c r="AK116" s="4"/>
      <c r="AL116" s="4"/>
      <c r="AM116" s="4"/>
      <c r="AN116" s="4"/>
      <c r="AO116" s="4"/>
      <c r="AP116" s="31"/>
      <c r="AQ116" s="31"/>
      <c r="AR116" s="4"/>
      <c r="AS116" s="4"/>
      <c r="AT116" s="4"/>
      <c r="AU116" s="4"/>
      <c r="AV116" s="3"/>
      <c r="AW116" s="3"/>
    </row>
    <row r="117" spans="1:49" ht="3" hidden="1" customHeight="1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4"/>
      <c r="P117" s="4"/>
      <c r="Q117" s="3"/>
      <c r="R117" s="4"/>
      <c r="S117" s="3"/>
      <c r="T117" s="3"/>
      <c r="U117" s="4"/>
      <c r="V117" s="3"/>
      <c r="W117" s="3"/>
      <c r="X117" s="3"/>
      <c r="Y117" s="3"/>
      <c r="Z117" s="3"/>
      <c r="AA117" s="3"/>
      <c r="AB117" s="4"/>
      <c r="AC117" s="3"/>
      <c r="AD117" s="3"/>
      <c r="AE117" s="4"/>
      <c r="AF117" s="3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3"/>
      <c r="AW117" s="3"/>
    </row>
    <row r="118" spans="1:49" hidden="1" x14ac:dyDescent="0.2">
      <c r="A118" s="28"/>
      <c r="B118" s="28"/>
      <c r="C118" s="3"/>
      <c r="D118" s="29"/>
      <c r="E118" s="29"/>
      <c r="F118" s="29"/>
      <c r="G118" s="29"/>
      <c r="H118" s="29"/>
      <c r="I118" s="29"/>
      <c r="J118" s="29"/>
      <c r="K118" s="3"/>
      <c r="L118" s="30"/>
      <c r="M118" s="30"/>
      <c r="N118" s="3"/>
      <c r="O118" s="20"/>
      <c r="P118" s="20"/>
      <c r="Q118" s="3"/>
      <c r="R118" s="4"/>
      <c r="S118" s="4"/>
      <c r="T118" s="3"/>
      <c r="U118" s="4"/>
      <c r="V118" s="3"/>
      <c r="W118" s="3"/>
      <c r="X118" s="3"/>
      <c r="Y118" s="3"/>
      <c r="Z118" s="3"/>
      <c r="AA118" s="3"/>
      <c r="AB118" s="4"/>
      <c r="AC118" s="3"/>
      <c r="AD118" s="3"/>
      <c r="AE118" s="4"/>
      <c r="AF118" s="3"/>
      <c r="AG118" s="4"/>
      <c r="AH118" s="4"/>
      <c r="AI118" s="4"/>
      <c r="AJ118" s="4"/>
      <c r="AK118" s="4"/>
      <c r="AL118" s="4"/>
      <c r="AM118" s="4"/>
      <c r="AN118" s="4"/>
      <c r="AO118" s="4"/>
      <c r="AP118" s="31"/>
      <c r="AQ118" s="31"/>
      <c r="AR118" s="4"/>
      <c r="AS118" s="4"/>
      <c r="AT118" s="4"/>
      <c r="AU118" s="4"/>
      <c r="AV118" s="3"/>
      <c r="AW118" s="3"/>
    </row>
    <row r="119" spans="1:49" ht="3" hidden="1" customHeight="1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4"/>
      <c r="P119" s="4"/>
      <c r="Q119" s="3"/>
      <c r="R119" s="4"/>
      <c r="S119" s="3"/>
      <c r="T119" s="3"/>
      <c r="U119" s="4"/>
      <c r="V119" s="3"/>
      <c r="W119" s="3"/>
      <c r="X119" s="3"/>
      <c r="Y119" s="3"/>
      <c r="Z119" s="3"/>
      <c r="AA119" s="3"/>
      <c r="AB119" s="4"/>
      <c r="AC119" s="3"/>
      <c r="AD119" s="3"/>
      <c r="AE119" s="4"/>
      <c r="AF119" s="3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3"/>
      <c r="AW119" s="3"/>
    </row>
    <row r="120" spans="1:49" hidden="1" x14ac:dyDescent="0.2">
      <c r="A120" s="28"/>
      <c r="B120" s="28"/>
      <c r="C120" s="3"/>
      <c r="D120" s="29"/>
      <c r="E120" s="29"/>
      <c r="F120" s="29"/>
      <c r="G120" s="29"/>
      <c r="H120" s="29"/>
      <c r="I120" s="29"/>
      <c r="J120" s="29"/>
      <c r="K120" s="3"/>
      <c r="L120" s="30"/>
      <c r="M120" s="30"/>
      <c r="N120" s="3"/>
      <c r="O120" s="20"/>
      <c r="P120" s="20"/>
      <c r="Q120" s="3"/>
      <c r="R120" s="4"/>
      <c r="S120" s="4"/>
      <c r="T120" s="3"/>
      <c r="U120" s="4"/>
      <c r="V120" s="3"/>
      <c r="W120" s="3"/>
      <c r="X120" s="3"/>
      <c r="Y120" s="3"/>
      <c r="Z120" s="3"/>
      <c r="AA120" s="3"/>
      <c r="AB120" s="4"/>
      <c r="AC120" s="3"/>
      <c r="AD120" s="3"/>
      <c r="AE120" s="4"/>
      <c r="AF120" s="3"/>
      <c r="AG120" s="4"/>
      <c r="AH120" s="4"/>
      <c r="AI120" s="4"/>
      <c r="AJ120" s="4"/>
      <c r="AK120" s="4"/>
      <c r="AL120" s="4"/>
      <c r="AM120" s="4"/>
      <c r="AN120" s="4"/>
      <c r="AO120" s="4"/>
      <c r="AP120" s="31"/>
      <c r="AQ120" s="31"/>
      <c r="AR120" s="4"/>
      <c r="AS120" s="4"/>
      <c r="AT120" s="4"/>
      <c r="AU120" s="4"/>
      <c r="AV120" s="3"/>
      <c r="AW120" s="3"/>
    </row>
    <row r="121" spans="1:49" ht="3" hidden="1" customHeight="1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4"/>
      <c r="P121" s="4"/>
      <c r="Q121" s="3"/>
      <c r="R121" s="4"/>
      <c r="S121" s="3"/>
      <c r="T121" s="3"/>
      <c r="U121" s="4"/>
      <c r="V121" s="3"/>
      <c r="W121" s="3"/>
      <c r="X121" s="3"/>
      <c r="Y121" s="3"/>
      <c r="Z121" s="3"/>
      <c r="AA121" s="3"/>
      <c r="AB121" s="4"/>
      <c r="AC121" s="3"/>
      <c r="AD121" s="3"/>
      <c r="AE121" s="4"/>
      <c r="AF121" s="3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3"/>
      <c r="AW121" s="3"/>
    </row>
    <row r="122" spans="1:49" hidden="1" x14ac:dyDescent="0.2">
      <c r="A122" s="28"/>
      <c r="B122" s="28"/>
      <c r="C122" s="3"/>
      <c r="D122" s="29"/>
      <c r="E122" s="29"/>
      <c r="F122" s="29"/>
      <c r="G122" s="29"/>
      <c r="H122" s="29"/>
      <c r="I122" s="29"/>
      <c r="J122" s="29"/>
      <c r="K122" s="3"/>
      <c r="L122" s="30"/>
      <c r="M122" s="30"/>
      <c r="N122" s="3"/>
      <c r="O122" s="20"/>
      <c r="P122" s="20"/>
      <c r="Q122" s="3"/>
      <c r="R122" s="4"/>
      <c r="S122" s="4"/>
      <c r="T122" s="3"/>
      <c r="U122" s="4"/>
      <c r="V122" s="3"/>
      <c r="W122" s="3"/>
      <c r="X122" s="3"/>
      <c r="Y122" s="3"/>
      <c r="Z122" s="3"/>
      <c r="AA122" s="3"/>
      <c r="AB122" s="4"/>
      <c r="AC122" s="3"/>
      <c r="AD122" s="3"/>
      <c r="AE122" s="4"/>
      <c r="AF122" s="3"/>
      <c r="AG122" s="4"/>
      <c r="AH122" s="4"/>
      <c r="AI122" s="4"/>
      <c r="AJ122" s="4"/>
      <c r="AK122" s="4"/>
      <c r="AL122" s="4"/>
      <c r="AM122" s="4"/>
      <c r="AN122" s="4"/>
      <c r="AO122" s="4"/>
      <c r="AP122" s="31"/>
      <c r="AQ122" s="31"/>
      <c r="AR122" s="4"/>
      <c r="AS122" s="4"/>
      <c r="AT122" s="4"/>
      <c r="AU122" s="4"/>
      <c r="AV122" s="3"/>
      <c r="AW122" s="3"/>
    </row>
    <row r="123" spans="1:49" ht="3" hidden="1" customHeight="1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4"/>
      <c r="P123" s="4"/>
      <c r="Q123" s="3"/>
      <c r="R123" s="4"/>
      <c r="S123" s="3"/>
      <c r="T123" s="3"/>
      <c r="U123" s="4"/>
      <c r="V123" s="3"/>
      <c r="W123" s="3"/>
      <c r="X123" s="3"/>
      <c r="Y123" s="3"/>
      <c r="Z123" s="3"/>
      <c r="AA123" s="3"/>
      <c r="AB123" s="4"/>
      <c r="AC123" s="3"/>
      <c r="AD123" s="3"/>
      <c r="AE123" s="4"/>
      <c r="AF123" s="3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3"/>
      <c r="AW123" s="3"/>
    </row>
    <row r="124" spans="1:49" hidden="1" x14ac:dyDescent="0.2">
      <c r="A124" s="28"/>
      <c r="B124" s="28"/>
      <c r="C124" s="3"/>
      <c r="D124" s="29"/>
      <c r="E124" s="29"/>
      <c r="F124" s="29"/>
      <c r="G124" s="29"/>
      <c r="H124" s="29"/>
      <c r="I124" s="29"/>
      <c r="J124" s="29"/>
      <c r="K124" s="3"/>
      <c r="L124" s="30"/>
      <c r="M124" s="30"/>
      <c r="N124" s="3"/>
      <c r="O124" s="20"/>
      <c r="P124" s="20"/>
      <c r="Q124" s="3"/>
      <c r="R124" s="4"/>
      <c r="S124" s="4"/>
      <c r="T124" s="3"/>
      <c r="U124" s="4"/>
      <c r="V124" s="3"/>
      <c r="W124" s="3"/>
      <c r="X124" s="3"/>
      <c r="Y124" s="3"/>
      <c r="Z124" s="3"/>
      <c r="AA124" s="3"/>
      <c r="AB124" s="4"/>
      <c r="AC124" s="3"/>
      <c r="AD124" s="3"/>
      <c r="AE124" s="4"/>
      <c r="AF124" s="3"/>
      <c r="AG124" s="4"/>
      <c r="AH124" s="4"/>
      <c r="AI124" s="4"/>
      <c r="AJ124" s="4"/>
      <c r="AK124" s="4"/>
      <c r="AL124" s="4"/>
      <c r="AM124" s="4"/>
      <c r="AN124" s="4"/>
      <c r="AO124" s="4"/>
      <c r="AP124" s="31"/>
      <c r="AQ124" s="31"/>
      <c r="AR124" s="4"/>
      <c r="AS124" s="4"/>
      <c r="AT124" s="4"/>
      <c r="AU124" s="4"/>
      <c r="AV124" s="3"/>
      <c r="AW124" s="3"/>
    </row>
    <row r="125" spans="1:49" ht="3.75" hidden="1" customHeight="1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4"/>
      <c r="P125" s="4"/>
      <c r="Q125" s="3"/>
      <c r="R125" s="4"/>
      <c r="S125" s="3"/>
      <c r="T125" s="3"/>
      <c r="U125" s="4"/>
      <c r="V125" s="3"/>
      <c r="W125" s="3"/>
      <c r="X125" s="3"/>
      <c r="Y125" s="3"/>
      <c r="Z125" s="3"/>
      <c r="AA125" s="3"/>
      <c r="AB125" s="4"/>
      <c r="AC125" s="3"/>
      <c r="AD125" s="3"/>
      <c r="AE125" s="4"/>
      <c r="AF125" s="3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3"/>
      <c r="AW125" s="3"/>
    </row>
    <row r="126" spans="1:49" hidden="1" x14ac:dyDescent="0.2">
      <c r="A126" s="28"/>
      <c r="B126" s="28"/>
      <c r="C126" s="3"/>
      <c r="D126" s="29"/>
      <c r="E126" s="29"/>
      <c r="F126" s="29"/>
      <c r="G126" s="29"/>
      <c r="H126" s="29"/>
      <c r="I126" s="29"/>
      <c r="J126" s="29"/>
      <c r="K126" s="3"/>
      <c r="L126" s="30"/>
      <c r="M126" s="30"/>
      <c r="N126" s="3"/>
      <c r="O126" s="20"/>
      <c r="P126" s="20"/>
      <c r="Q126" s="3"/>
      <c r="R126" s="4"/>
      <c r="S126" s="4"/>
      <c r="T126" s="3"/>
      <c r="U126" s="4"/>
      <c r="V126" s="3"/>
      <c r="W126" s="3"/>
      <c r="X126" s="3"/>
      <c r="Y126" s="3"/>
      <c r="Z126" s="3"/>
      <c r="AA126" s="3"/>
      <c r="AB126" s="4"/>
      <c r="AC126" s="3"/>
      <c r="AD126" s="3"/>
      <c r="AE126" s="4"/>
      <c r="AF126" s="3"/>
      <c r="AG126" s="4"/>
      <c r="AH126" s="4"/>
      <c r="AI126" s="4"/>
      <c r="AJ126" s="4"/>
      <c r="AK126" s="4"/>
      <c r="AL126" s="4"/>
      <c r="AM126" s="4"/>
      <c r="AN126" s="4"/>
      <c r="AO126" s="4"/>
      <c r="AP126" s="31"/>
      <c r="AQ126" s="31"/>
      <c r="AR126" s="4"/>
      <c r="AS126" s="4"/>
      <c r="AT126" s="4"/>
      <c r="AU126" s="4"/>
      <c r="AV126" s="3"/>
      <c r="AW126" s="3"/>
    </row>
    <row r="127" spans="1:49" ht="3" hidden="1" customHeight="1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4"/>
      <c r="P127" s="4"/>
      <c r="Q127" s="3"/>
      <c r="R127" s="4"/>
      <c r="S127" s="3"/>
      <c r="T127" s="3"/>
      <c r="U127" s="4"/>
      <c r="V127" s="3"/>
      <c r="W127" s="3"/>
      <c r="X127" s="3"/>
      <c r="Y127" s="3"/>
      <c r="Z127" s="3"/>
      <c r="AA127" s="3"/>
      <c r="AB127" s="4"/>
      <c r="AC127" s="3"/>
      <c r="AD127" s="3"/>
      <c r="AE127" s="4"/>
      <c r="AF127" s="3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3"/>
      <c r="AW127" s="3"/>
    </row>
    <row r="128" spans="1:49" hidden="1" x14ac:dyDescent="0.2">
      <c r="A128" s="28"/>
      <c r="B128" s="28"/>
      <c r="C128" s="3"/>
      <c r="D128" s="29"/>
      <c r="E128" s="29"/>
      <c r="F128" s="29"/>
      <c r="G128" s="29"/>
      <c r="H128" s="29"/>
      <c r="I128" s="29"/>
      <c r="J128" s="29"/>
      <c r="K128" s="3"/>
      <c r="L128" s="30"/>
      <c r="M128" s="30"/>
      <c r="N128" s="3"/>
      <c r="O128" s="20"/>
      <c r="P128" s="20"/>
      <c r="Q128" s="3"/>
      <c r="R128" s="4"/>
      <c r="S128" s="4"/>
      <c r="T128" s="3"/>
      <c r="U128" s="4"/>
      <c r="V128" s="3"/>
      <c r="W128" s="3"/>
      <c r="X128" s="3"/>
      <c r="Y128" s="3"/>
      <c r="Z128" s="3"/>
      <c r="AA128" s="3"/>
      <c r="AB128" s="4"/>
      <c r="AC128" s="3"/>
      <c r="AD128" s="3"/>
      <c r="AE128" s="4"/>
      <c r="AF128" s="3"/>
      <c r="AG128" s="4"/>
      <c r="AH128" s="4"/>
      <c r="AI128" s="4"/>
      <c r="AJ128" s="4"/>
      <c r="AK128" s="4"/>
      <c r="AL128" s="4"/>
      <c r="AM128" s="4"/>
      <c r="AN128" s="4"/>
      <c r="AO128" s="4"/>
      <c r="AP128" s="31"/>
      <c r="AQ128" s="31"/>
      <c r="AR128" s="4"/>
      <c r="AS128" s="4"/>
      <c r="AT128" s="4"/>
      <c r="AU128" s="4"/>
      <c r="AV128" s="3"/>
      <c r="AW128" s="3"/>
    </row>
    <row r="129" spans="1:49" ht="3.75" hidden="1" customHeight="1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4"/>
      <c r="P129" s="4"/>
      <c r="Q129" s="3"/>
      <c r="R129" s="4"/>
      <c r="S129" s="3"/>
      <c r="T129" s="3"/>
      <c r="U129" s="4"/>
      <c r="V129" s="3"/>
      <c r="W129" s="3"/>
      <c r="X129" s="3"/>
      <c r="Y129" s="3"/>
      <c r="Z129" s="3"/>
      <c r="AA129" s="3"/>
      <c r="AB129" s="4"/>
      <c r="AC129" s="3"/>
      <c r="AD129" s="3"/>
      <c r="AE129" s="4"/>
      <c r="AF129" s="3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3"/>
      <c r="AW129" s="3"/>
    </row>
    <row r="130" spans="1:49" hidden="1" x14ac:dyDescent="0.2">
      <c r="A130" s="28"/>
      <c r="B130" s="28"/>
      <c r="C130" s="3"/>
      <c r="D130" s="29"/>
      <c r="E130" s="29"/>
      <c r="F130" s="29"/>
      <c r="G130" s="29"/>
      <c r="H130" s="29"/>
      <c r="I130" s="29"/>
      <c r="J130" s="29"/>
      <c r="K130" s="3"/>
      <c r="L130" s="30"/>
      <c r="M130" s="30"/>
      <c r="N130" s="3"/>
      <c r="O130" s="20"/>
      <c r="P130" s="20"/>
      <c r="Q130" s="3"/>
      <c r="R130" s="4"/>
      <c r="S130" s="4"/>
      <c r="T130" s="3"/>
      <c r="U130" s="4"/>
      <c r="V130" s="3"/>
      <c r="W130" s="3"/>
      <c r="X130" s="3"/>
      <c r="Y130" s="3"/>
      <c r="Z130" s="3"/>
      <c r="AA130" s="3"/>
      <c r="AB130" s="4"/>
      <c r="AC130" s="3"/>
      <c r="AD130" s="3"/>
      <c r="AE130" s="4"/>
      <c r="AF130" s="3"/>
      <c r="AG130" s="4"/>
      <c r="AH130" s="4"/>
      <c r="AI130" s="4"/>
      <c r="AJ130" s="4"/>
      <c r="AK130" s="4"/>
      <c r="AL130" s="4"/>
      <c r="AM130" s="4"/>
      <c r="AN130" s="4"/>
      <c r="AO130" s="4"/>
      <c r="AP130" s="31"/>
      <c r="AQ130" s="31"/>
      <c r="AR130" s="4"/>
      <c r="AS130" s="4"/>
      <c r="AT130" s="4"/>
      <c r="AU130" s="4"/>
      <c r="AV130" s="3"/>
      <c r="AW130" s="3"/>
    </row>
    <row r="131" spans="1:49" ht="2.25" hidden="1" customHeight="1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4"/>
      <c r="P131" s="4"/>
      <c r="Q131" s="3"/>
      <c r="R131" s="4"/>
      <c r="S131" s="3"/>
      <c r="T131" s="3"/>
      <c r="U131" s="4"/>
      <c r="V131" s="3"/>
      <c r="W131" s="3"/>
      <c r="X131" s="3"/>
      <c r="Y131" s="3"/>
      <c r="Z131" s="3"/>
      <c r="AA131" s="3"/>
      <c r="AB131" s="4"/>
      <c r="AC131" s="3"/>
      <c r="AD131" s="3"/>
      <c r="AE131" s="4"/>
      <c r="AF131" s="3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3"/>
      <c r="AW131" s="3"/>
    </row>
    <row r="132" spans="1:49" hidden="1" x14ac:dyDescent="0.2">
      <c r="A132" s="28"/>
      <c r="B132" s="28"/>
      <c r="C132" s="3"/>
      <c r="D132" s="29"/>
      <c r="E132" s="29"/>
      <c r="F132" s="29"/>
      <c r="G132" s="29"/>
      <c r="H132" s="29"/>
      <c r="I132" s="29"/>
      <c r="J132" s="29"/>
      <c r="K132" s="3"/>
      <c r="L132" s="30"/>
      <c r="M132" s="30"/>
      <c r="N132" s="3"/>
      <c r="O132" s="20"/>
      <c r="P132" s="20"/>
      <c r="Q132" s="3"/>
      <c r="R132" s="4"/>
      <c r="S132" s="4"/>
      <c r="T132" s="3"/>
      <c r="U132" s="4"/>
      <c r="V132" s="3"/>
      <c r="W132" s="3"/>
      <c r="X132" s="3"/>
      <c r="Y132" s="3"/>
      <c r="Z132" s="3"/>
      <c r="AA132" s="3"/>
      <c r="AB132" s="4"/>
      <c r="AC132" s="3"/>
      <c r="AD132" s="3"/>
      <c r="AE132" s="4"/>
      <c r="AF132" s="3"/>
      <c r="AG132" s="4"/>
      <c r="AH132" s="4"/>
      <c r="AI132" s="4"/>
      <c r="AJ132" s="4"/>
      <c r="AK132" s="4"/>
      <c r="AL132" s="4"/>
      <c r="AM132" s="4"/>
      <c r="AN132" s="4"/>
      <c r="AO132" s="4"/>
      <c r="AP132" s="31"/>
      <c r="AQ132" s="31"/>
      <c r="AR132" s="4"/>
      <c r="AS132" s="4"/>
      <c r="AT132" s="4"/>
      <c r="AU132" s="4"/>
      <c r="AV132" s="3"/>
      <c r="AW132" s="3"/>
    </row>
    <row r="133" spans="1:49" ht="3" hidden="1" customHeight="1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4"/>
      <c r="P133" s="4"/>
      <c r="Q133" s="3"/>
      <c r="R133" s="4"/>
      <c r="S133" s="3"/>
      <c r="T133" s="3"/>
      <c r="U133" s="4"/>
      <c r="V133" s="3"/>
      <c r="W133" s="3"/>
      <c r="X133" s="3"/>
      <c r="Y133" s="3"/>
      <c r="Z133" s="3"/>
      <c r="AA133" s="3"/>
      <c r="AB133" s="4"/>
      <c r="AC133" s="3"/>
      <c r="AD133" s="3"/>
      <c r="AE133" s="4"/>
      <c r="AF133" s="3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3"/>
      <c r="AW133" s="3"/>
    </row>
    <row r="134" spans="1:49" hidden="1" x14ac:dyDescent="0.2">
      <c r="A134" s="28"/>
      <c r="B134" s="28"/>
      <c r="C134" s="3"/>
      <c r="D134" s="29"/>
      <c r="E134" s="29"/>
      <c r="F134" s="29"/>
      <c r="G134" s="29"/>
      <c r="H134" s="29"/>
      <c r="I134" s="29"/>
      <c r="J134" s="29"/>
      <c r="K134" s="3"/>
      <c r="L134" s="30"/>
      <c r="M134" s="30"/>
      <c r="N134" s="3"/>
      <c r="O134" s="20"/>
      <c r="P134" s="20"/>
      <c r="Q134" s="3"/>
      <c r="R134" s="4"/>
      <c r="S134" s="4"/>
      <c r="T134" s="3"/>
      <c r="U134" s="4"/>
      <c r="V134" s="3"/>
      <c r="W134" s="3"/>
      <c r="X134" s="3"/>
      <c r="Y134" s="3"/>
      <c r="Z134" s="3"/>
      <c r="AA134" s="3"/>
      <c r="AB134" s="4"/>
      <c r="AC134" s="3"/>
      <c r="AD134" s="3"/>
      <c r="AE134" s="4"/>
      <c r="AF134" s="3"/>
      <c r="AG134" s="4"/>
      <c r="AH134" s="4"/>
      <c r="AI134" s="4"/>
      <c r="AJ134" s="4"/>
      <c r="AK134" s="4"/>
      <c r="AL134" s="4"/>
      <c r="AM134" s="4"/>
      <c r="AN134" s="4"/>
      <c r="AO134" s="4"/>
      <c r="AP134" s="31"/>
      <c r="AQ134" s="31"/>
      <c r="AR134" s="4"/>
      <c r="AS134" s="4"/>
      <c r="AT134" s="4"/>
      <c r="AU134" s="4"/>
      <c r="AV134" s="3"/>
      <c r="AW134" s="3"/>
    </row>
    <row r="135" spans="1:49" ht="3" hidden="1" customHeight="1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4"/>
      <c r="P135" s="4"/>
      <c r="Q135" s="3"/>
      <c r="R135" s="4"/>
      <c r="S135" s="3"/>
      <c r="T135" s="3"/>
      <c r="U135" s="4"/>
      <c r="V135" s="3"/>
      <c r="W135" s="3"/>
      <c r="X135" s="3"/>
      <c r="Y135" s="3"/>
      <c r="Z135" s="3"/>
      <c r="AA135" s="3"/>
      <c r="AB135" s="4"/>
      <c r="AC135" s="3"/>
      <c r="AD135" s="3"/>
      <c r="AE135" s="4"/>
      <c r="AF135" s="3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3"/>
      <c r="AW135" s="3"/>
    </row>
    <row r="136" spans="1:49" hidden="1" x14ac:dyDescent="0.2">
      <c r="A136" s="28"/>
      <c r="B136" s="28"/>
      <c r="C136" s="3"/>
      <c r="D136" s="29"/>
      <c r="E136" s="29"/>
      <c r="F136" s="29"/>
      <c r="G136" s="29"/>
      <c r="H136" s="29"/>
      <c r="I136" s="29"/>
      <c r="J136" s="29"/>
      <c r="K136" s="3"/>
      <c r="L136" s="30"/>
      <c r="M136" s="30"/>
      <c r="N136" s="3"/>
      <c r="O136" s="20"/>
      <c r="P136" s="20"/>
      <c r="Q136" s="3"/>
      <c r="R136" s="4"/>
      <c r="S136" s="4"/>
      <c r="T136" s="3"/>
      <c r="U136" s="4"/>
      <c r="V136" s="3"/>
      <c r="W136" s="3"/>
      <c r="X136" s="3"/>
      <c r="Y136" s="3"/>
      <c r="Z136" s="3"/>
      <c r="AA136" s="3"/>
      <c r="AB136" s="4"/>
      <c r="AC136" s="3"/>
      <c r="AD136" s="3"/>
      <c r="AE136" s="4"/>
      <c r="AF136" s="3"/>
      <c r="AG136" s="4"/>
      <c r="AH136" s="4"/>
      <c r="AI136" s="4"/>
      <c r="AJ136" s="4"/>
      <c r="AK136" s="4"/>
      <c r="AL136" s="4"/>
      <c r="AM136" s="4"/>
      <c r="AN136" s="4"/>
      <c r="AO136" s="4"/>
      <c r="AP136" s="31"/>
      <c r="AQ136" s="31"/>
      <c r="AR136" s="4"/>
      <c r="AS136" s="4"/>
      <c r="AT136" s="4"/>
      <c r="AU136" s="4"/>
      <c r="AV136" s="3"/>
      <c r="AW136" s="3"/>
    </row>
    <row r="137" spans="1:49" ht="4.5" hidden="1" customHeight="1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4"/>
      <c r="P137" s="4"/>
      <c r="Q137" s="3"/>
      <c r="R137" s="4"/>
      <c r="S137" s="3"/>
      <c r="T137" s="3"/>
      <c r="U137" s="4"/>
      <c r="V137" s="3"/>
      <c r="W137" s="3"/>
      <c r="X137" s="3"/>
      <c r="Y137" s="3"/>
      <c r="Z137" s="3"/>
      <c r="AA137" s="3"/>
      <c r="AB137" s="4"/>
      <c r="AC137" s="3"/>
      <c r="AD137" s="3"/>
      <c r="AE137" s="4"/>
      <c r="AF137" s="3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3"/>
      <c r="AW137" s="3"/>
    </row>
    <row r="138" spans="1:49" hidden="1" x14ac:dyDescent="0.2">
      <c r="A138" s="32"/>
      <c r="B138" s="32"/>
      <c r="C138" s="17"/>
      <c r="D138" s="32"/>
      <c r="E138" s="32"/>
      <c r="F138" s="32"/>
      <c r="G138" s="32"/>
      <c r="H138" s="32"/>
      <c r="I138" s="32"/>
      <c r="J138" s="32"/>
      <c r="K138" s="17"/>
      <c r="L138" s="32"/>
      <c r="M138" s="32"/>
      <c r="N138" s="17"/>
      <c r="O138" s="22"/>
      <c r="P138" s="22"/>
      <c r="Q138" s="3"/>
      <c r="R138" s="23"/>
      <c r="S138" s="23"/>
      <c r="T138" s="3"/>
      <c r="U138" s="23"/>
      <c r="V138" s="23"/>
      <c r="W138" s="3"/>
      <c r="X138" s="23"/>
      <c r="Y138" s="23"/>
      <c r="Z138" s="3"/>
      <c r="AA138" s="23"/>
      <c r="AB138" s="23"/>
      <c r="AC138" s="3"/>
      <c r="AD138" s="23"/>
      <c r="AE138" s="23"/>
      <c r="AF138" s="3"/>
      <c r="AG138" s="23"/>
      <c r="AH138" s="23"/>
      <c r="AI138" s="4"/>
      <c r="AJ138" s="23"/>
      <c r="AK138" s="23"/>
      <c r="AL138" s="4"/>
      <c r="AM138" s="23"/>
      <c r="AN138" s="23"/>
      <c r="AO138" s="4"/>
      <c r="AP138" s="29"/>
      <c r="AQ138" s="29"/>
      <c r="AR138" s="4"/>
      <c r="AS138" s="4"/>
      <c r="AT138" s="4"/>
      <c r="AU138" s="4"/>
      <c r="AV138" s="3"/>
      <c r="AW138" s="3"/>
    </row>
    <row r="139" spans="1:49" ht="5.25" hidden="1" customHeight="1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4"/>
      <c r="P139" s="4"/>
      <c r="Q139" s="3"/>
      <c r="R139" s="4"/>
      <c r="S139" s="3"/>
      <c r="T139" s="3"/>
      <c r="U139" s="4"/>
      <c r="V139" s="3"/>
      <c r="W139" s="3"/>
      <c r="X139" s="3"/>
      <c r="Y139" s="3"/>
      <c r="Z139" s="3"/>
      <c r="AA139" s="3"/>
      <c r="AB139" s="4"/>
      <c r="AC139" s="3"/>
      <c r="AD139" s="3"/>
      <c r="AE139" s="4"/>
      <c r="AF139" s="3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3"/>
      <c r="AW139" s="3"/>
    </row>
    <row r="140" spans="1:49" hidden="1" x14ac:dyDescent="0.2">
      <c r="A140" s="32"/>
      <c r="B140" s="32"/>
      <c r="C140" s="17"/>
      <c r="D140" s="32"/>
      <c r="E140" s="32"/>
      <c r="F140" s="32"/>
      <c r="G140" s="32"/>
      <c r="H140" s="32"/>
      <c r="I140" s="32"/>
      <c r="J140" s="32"/>
      <c r="K140" s="17"/>
      <c r="L140" s="32"/>
      <c r="M140" s="32"/>
      <c r="N140" s="17"/>
      <c r="O140" s="22"/>
      <c r="P140" s="22"/>
      <c r="Q140" s="3"/>
      <c r="R140" s="23"/>
      <c r="S140" s="23"/>
      <c r="T140" s="3"/>
      <c r="U140" s="23"/>
      <c r="V140" s="23"/>
      <c r="W140" s="3"/>
      <c r="X140" s="23"/>
      <c r="Y140" s="23"/>
      <c r="Z140" s="3"/>
      <c r="AA140" s="23"/>
      <c r="AB140" s="23"/>
      <c r="AC140" s="3"/>
      <c r="AD140" s="23"/>
      <c r="AE140" s="23"/>
      <c r="AF140" s="3"/>
      <c r="AG140" s="23"/>
      <c r="AH140" s="23"/>
      <c r="AI140" s="4"/>
      <c r="AJ140" s="23"/>
      <c r="AK140" s="23"/>
      <c r="AL140" s="4"/>
      <c r="AM140" s="23"/>
      <c r="AN140" s="23"/>
      <c r="AO140" s="4"/>
      <c r="AP140" s="29"/>
      <c r="AQ140" s="29"/>
      <c r="AR140" s="4"/>
      <c r="AS140" s="4"/>
      <c r="AT140" s="4"/>
      <c r="AU140" s="4"/>
      <c r="AV140" s="3"/>
      <c r="AW140" s="3"/>
    </row>
    <row r="141" spans="1:49" hidden="1" x14ac:dyDescent="0.2">
      <c r="A141" s="28"/>
      <c r="B141" s="28"/>
      <c r="C141" s="3"/>
      <c r="D141" s="29"/>
      <c r="E141" s="29"/>
      <c r="F141" s="29"/>
      <c r="G141" s="29"/>
      <c r="H141" s="29"/>
      <c r="I141" s="29"/>
      <c r="J141" s="29"/>
      <c r="K141" s="3"/>
      <c r="L141" s="30"/>
      <c r="M141" s="30"/>
      <c r="N141" s="3"/>
      <c r="O141" s="20"/>
      <c r="P141" s="20"/>
      <c r="Q141" s="3"/>
      <c r="R141" s="4"/>
      <c r="S141" s="4"/>
      <c r="T141" s="3"/>
      <c r="U141" s="4"/>
      <c r="V141" s="3"/>
      <c r="W141" s="3"/>
      <c r="X141" s="3"/>
      <c r="Y141" s="3"/>
      <c r="Z141" s="3"/>
      <c r="AA141" s="3"/>
      <c r="AB141" s="4"/>
      <c r="AC141" s="3"/>
      <c r="AD141" s="3"/>
      <c r="AE141" s="4"/>
      <c r="AF141" s="3"/>
      <c r="AG141" s="4"/>
      <c r="AH141" s="4"/>
      <c r="AI141" s="4"/>
      <c r="AJ141" s="4"/>
      <c r="AK141" s="4"/>
      <c r="AL141" s="4"/>
      <c r="AM141" s="4"/>
      <c r="AN141" s="4"/>
      <c r="AO141" s="4"/>
      <c r="AP141" s="31"/>
      <c r="AQ141" s="31"/>
      <c r="AR141" s="4"/>
      <c r="AS141" s="4"/>
      <c r="AT141" s="4"/>
      <c r="AU141" s="4"/>
      <c r="AV141" s="3"/>
      <c r="AW141" s="3"/>
    </row>
    <row r="142" spans="1:49" ht="3.75" hidden="1" customHeight="1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4"/>
      <c r="P142" s="4"/>
      <c r="Q142" s="3"/>
      <c r="R142" s="4"/>
      <c r="S142" s="3"/>
      <c r="T142" s="3"/>
      <c r="U142" s="4"/>
      <c r="V142" s="3"/>
      <c r="W142" s="3"/>
      <c r="X142" s="3"/>
      <c r="Y142" s="3"/>
      <c r="Z142" s="3"/>
      <c r="AA142" s="3"/>
      <c r="AB142" s="4"/>
      <c r="AC142" s="3"/>
      <c r="AD142" s="3"/>
      <c r="AE142" s="4"/>
      <c r="AF142" s="3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3"/>
      <c r="AW142" s="3"/>
    </row>
    <row r="143" spans="1:49" hidden="1" x14ac:dyDescent="0.2">
      <c r="A143" s="28"/>
      <c r="B143" s="28"/>
      <c r="C143" s="3"/>
      <c r="D143" s="29"/>
      <c r="E143" s="29"/>
      <c r="F143" s="29"/>
      <c r="G143" s="29"/>
      <c r="H143" s="29"/>
      <c r="I143" s="29"/>
      <c r="J143" s="29"/>
      <c r="K143" s="3"/>
      <c r="L143" s="30"/>
      <c r="M143" s="30"/>
      <c r="N143" s="3"/>
      <c r="O143" s="20"/>
      <c r="P143" s="20"/>
      <c r="Q143" s="3"/>
      <c r="R143" s="4"/>
      <c r="S143" s="4"/>
      <c r="T143" s="3"/>
      <c r="U143" s="4"/>
      <c r="V143" s="3"/>
      <c r="W143" s="3"/>
      <c r="X143" s="3"/>
      <c r="Y143" s="3"/>
      <c r="Z143" s="3"/>
      <c r="AA143" s="3"/>
      <c r="AB143" s="4"/>
      <c r="AC143" s="3"/>
      <c r="AD143" s="3"/>
      <c r="AE143" s="4"/>
      <c r="AF143" s="3"/>
      <c r="AG143" s="4"/>
      <c r="AH143" s="4"/>
      <c r="AI143" s="4"/>
      <c r="AJ143" s="4"/>
      <c r="AK143" s="4"/>
      <c r="AL143" s="4"/>
      <c r="AM143" s="4"/>
      <c r="AN143" s="4"/>
      <c r="AO143" s="4"/>
      <c r="AP143" s="31"/>
      <c r="AQ143" s="31"/>
      <c r="AR143" s="4"/>
      <c r="AS143" s="4"/>
      <c r="AT143" s="4"/>
      <c r="AU143" s="4"/>
      <c r="AV143" s="3"/>
      <c r="AW143" s="3"/>
    </row>
    <row r="144" spans="1:49" ht="3" hidden="1" customHeight="1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4"/>
      <c r="P144" s="4"/>
      <c r="Q144" s="3"/>
      <c r="R144" s="4"/>
      <c r="S144" s="3"/>
      <c r="T144" s="3"/>
      <c r="U144" s="4"/>
      <c r="V144" s="3"/>
      <c r="W144" s="3"/>
      <c r="X144" s="3"/>
      <c r="Y144" s="3"/>
      <c r="Z144" s="3"/>
      <c r="AA144" s="3"/>
      <c r="AB144" s="4"/>
      <c r="AC144" s="3"/>
      <c r="AD144" s="3"/>
      <c r="AE144" s="4"/>
      <c r="AF144" s="3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3"/>
      <c r="AW144" s="3"/>
    </row>
    <row r="145" spans="1:49" hidden="1" x14ac:dyDescent="0.2">
      <c r="A145" s="28"/>
      <c r="B145" s="28"/>
      <c r="C145" s="3"/>
      <c r="D145" s="29"/>
      <c r="E145" s="29"/>
      <c r="F145" s="29"/>
      <c r="G145" s="29"/>
      <c r="H145" s="29"/>
      <c r="I145" s="29"/>
      <c r="J145" s="29"/>
      <c r="K145" s="3"/>
      <c r="L145" s="30"/>
      <c r="M145" s="30"/>
      <c r="N145" s="3"/>
      <c r="O145" s="20"/>
      <c r="P145" s="20"/>
      <c r="Q145" s="3"/>
      <c r="R145" s="4"/>
      <c r="S145" s="4"/>
      <c r="T145" s="3"/>
      <c r="U145" s="4"/>
      <c r="V145" s="3"/>
      <c r="W145" s="3"/>
      <c r="X145" s="3"/>
      <c r="Y145" s="3"/>
      <c r="Z145" s="3"/>
      <c r="AA145" s="3"/>
      <c r="AB145" s="4"/>
      <c r="AC145" s="3"/>
      <c r="AD145" s="3"/>
      <c r="AE145" s="4"/>
      <c r="AF145" s="3"/>
      <c r="AG145" s="4"/>
      <c r="AH145" s="4"/>
      <c r="AI145" s="4"/>
      <c r="AJ145" s="4"/>
      <c r="AK145" s="4"/>
      <c r="AL145" s="4"/>
      <c r="AM145" s="4"/>
      <c r="AN145" s="4"/>
      <c r="AO145" s="4"/>
      <c r="AP145" s="31"/>
      <c r="AQ145" s="31"/>
      <c r="AR145" s="4"/>
      <c r="AS145" s="4"/>
      <c r="AT145" s="4"/>
      <c r="AU145" s="4"/>
      <c r="AV145" s="3"/>
      <c r="AW145" s="3"/>
    </row>
    <row r="146" spans="1:49" ht="3" hidden="1" customHeight="1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4"/>
      <c r="P146" s="4"/>
      <c r="Q146" s="3"/>
      <c r="R146" s="4"/>
      <c r="S146" s="3"/>
      <c r="T146" s="3"/>
      <c r="U146" s="4"/>
      <c r="V146" s="3"/>
      <c r="W146" s="3"/>
      <c r="X146" s="3"/>
      <c r="Y146" s="3"/>
      <c r="Z146" s="3"/>
      <c r="AA146" s="3"/>
      <c r="AB146" s="4"/>
      <c r="AC146" s="3"/>
      <c r="AD146" s="3"/>
      <c r="AE146" s="4"/>
      <c r="AF146" s="3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3"/>
      <c r="AW146" s="3"/>
    </row>
    <row r="147" spans="1:49" hidden="1" x14ac:dyDescent="0.2">
      <c r="A147" s="28"/>
      <c r="B147" s="28"/>
      <c r="C147" s="3"/>
      <c r="D147" s="29"/>
      <c r="E147" s="29"/>
      <c r="F147" s="29"/>
      <c r="G147" s="29"/>
      <c r="H147" s="29"/>
      <c r="I147" s="29"/>
      <c r="J147" s="29"/>
      <c r="K147" s="3"/>
      <c r="L147" s="30"/>
      <c r="M147" s="30"/>
      <c r="N147" s="3"/>
      <c r="O147" s="20"/>
      <c r="P147" s="20"/>
      <c r="Q147" s="3"/>
      <c r="R147" s="4"/>
      <c r="S147" s="4"/>
      <c r="T147" s="3"/>
      <c r="U147" s="4"/>
      <c r="V147" s="3"/>
      <c r="W147" s="3"/>
      <c r="X147" s="3"/>
      <c r="Y147" s="3"/>
      <c r="Z147" s="3"/>
      <c r="AA147" s="3"/>
      <c r="AB147" s="4"/>
      <c r="AC147" s="3"/>
      <c r="AD147" s="3"/>
      <c r="AE147" s="4"/>
      <c r="AF147" s="3"/>
      <c r="AG147" s="4"/>
      <c r="AH147" s="4"/>
      <c r="AI147" s="4"/>
      <c r="AJ147" s="4"/>
      <c r="AK147" s="4"/>
      <c r="AL147" s="4"/>
      <c r="AM147" s="4"/>
      <c r="AN147" s="4"/>
      <c r="AO147" s="4"/>
      <c r="AP147" s="31"/>
      <c r="AQ147" s="31"/>
      <c r="AR147" s="4"/>
      <c r="AS147" s="4"/>
      <c r="AT147" s="4"/>
      <c r="AU147" s="4"/>
      <c r="AV147" s="3"/>
      <c r="AW147" s="3"/>
    </row>
    <row r="148" spans="1:49" ht="3.75" hidden="1" customHeight="1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4"/>
      <c r="P148" s="4"/>
      <c r="Q148" s="3"/>
      <c r="R148" s="4"/>
      <c r="S148" s="3"/>
      <c r="T148" s="3"/>
      <c r="U148" s="4"/>
      <c r="V148" s="3"/>
      <c r="W148" s="3"/>
      <c r="X148" s="3"/>
      <c r="Y148" s="3"/>
      <c r="Z148" s="3"/>
      <c r="AA148" s="3"/>
      <c r="AB148" s="4"/>
      <c r="AC148" s="3"/>
      <c r="AD148" s="3"/>
      <c r="AE148" s="4"/>
      <c r="AF148" s="3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3"/>
      <c r="AW148" s="3"/>
    </row>
    <row r="149" spans="1:49" hidden="1" x14ac:dyDescent="0.2">
      <c r="A149" s="28"/>
      <c r="B149" s="28"/>
      <c r="C149" s="3"/>
      <c r="D149" s="29"/>
      <c r="E149" s="29"/>
      <c r="F149" s="29"/>
      <c r="G149" s="29"/>
      <c r="H149" s="29"/>
      <c r="I149" s="29"/>
      <c r="J149" s="29"/>
      <c r="K149" s="3"/>
      <c r="L149" s="30"/>
      <c r="M149" s="30"/>
      <c r="N149" s="3"/>
      <c r="O149" s="20"/>
      <c r="P149" s="20"/>
      <c r="Q149" s="3"/>
      <c r="R149" s="4"/>
      <c r="S149" s="4"/>
      <c r="T149" s="3"/>
      <c r="U149" s="4"/>
      <c r="V149" s="3"/>
      <c r="W149" s="3"/>
      <c r="X149" s="3"/>
      <c r="Y149" s="3"/>
      <c r="Z149" s="3"/>
      <c r="AA149" s="3"/>
      <c r="AB149" s="4"/>
      <c r="AC149" s="3"/>
      <c r="AD149" s="3"/>
      <c r="AE149" s="4"/>
      <c r="AF149" s="3"/>
      <c r="AG149" s="4"/>
      <c r="AH149" s="4"/>
      <c r="AI149" s="4"/>
      <c r="AJ149" s="4"/>
      <c r="AK149" s="4"/>
      <c r="AL149" s="4"/>
      <c r="AM149" s="4"/>
      <c r="AN149" s="4"/>
      <c r="AO149" s="4"/>
      <c r="AP149" s="31"/>
      <c r="AQ149" s="31"/>
      <c r="AR149" s="4"/>
      <c r="AS149" s="4"/>
      <c r="AT149" s="4"/>
      <c r="AU149" s="4"/>
      <c r="AV149" s="3"/>
      <c r="AW149" s="3"/>
    </row>
    <row r="150" spans="1:49" ht="3" hidden="1" customHeight="1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4"/>
      <c r="P150" s="4"/>
      <c r="Q150" s="3"/>
      <c r="R150" s="4"/>
      <c r="S150" s="3"/>
      <c r="T150" s="3"/>
      <c r="U150" s="4"/>
      <c r="V150" s="3"/>
      <c r="W150" s="3"/>
      <c r="X150" s="3"/>
      <c r="Y150" s="3"/>
      <c r="Z150" s="3"/>
      <c r="AA150" s="3"/>
      <c r="AB150" s="4"/>
      <c r="AC150" s="3"/>
      <c r="AD150" s="3"/>
      <c r="AE150" s="4"/>
      <c r="AF150" s="3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3"/>
      <c r="AW150" s="3"/>
    </row>
    <row r="151" spans="1:49" hidden="1" x14ac:dyDescent="0.2">
      <c r="A151" s="28"/>
      <c r="B151" s="28"/>
      <c r="C151" s="3"/>
      <c r="D151" s="29"/>
      <c r="E151" s="29"/>
      <c r="F151" s="29"/>
      <c r="G151" s="29"/>
      <c r="H151" s="29"/>
      <c r="I151" s="29"/>
      <c r="J151" s="29"/>
      <c r="K151" s="3"/>
      <c r="L151" s="30"/>
      <c r="M151" s="30"/>
      <c r="N151" s="3"/>
      <c r="O151" s="20"/>
      <c r="P151" s="20"/>
      <c r="Q151" s="3"/>
      <c r="R151" s="4"/>
      <c r="S151" s="4"/>
      <c r="T151" s="3"/>
      <c r="U151" s="4"/>
      <c r="V151" s="3"/>
      <c r="W151" s="3"/>
      <c r="X151" s="3"/>
      <c r="Y151" s="3"/>
      <c r="Z151" s="3"/>
      <c r="AA151" s="3"/>
      <c r="AB151" s="4"/>
      <c r="AC151" s="3"/>
      <c r="AD151" s="3"/>
      <c r="AE151" s="4"/>
      <c r="AF151" s="3"/>
      <c r="AG151" s="4"/>
      <c r="AH151" s="4"/>
      <c r="AI151" s="4"/>
      <c r="AJ151" s="4"/>
      <c r="AK151" s="4"/>
      <c r="AL151" s="4"/>
      <c r="AM151" s="4"/>
      <c r="AN151" s="4"/>
      <c r="AO151" s="4"/>
      <c r="AP151" s="31"/>
      <c r="AQ151" s="31"/>
      <c r="AR151" s="4"/>
      <c r="AS151" s="4"/>
      <c r="AT151" s="4"/>
      <c r="AU151" s="4"/>
      <c r="AV151" s="3"/>
      <c r="AW151" s="3"/>
    </row>
    <row r="152" spans="1:49" ht="3.75" hidden="1" customHeight="1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4"/>
      <c r="P152" s="4"/>
      <c r="Q152" s="3"/>
      <c r="R152" s="4"/>
      <c r="S152" s="3"/>
      <c r="T152" s="3"/>
      <c r="U152" s="4"/>
      <c r="V152" s="3"/>
      <c r="W152" s="3"/>
      <c r="X152" s="3"/>
      <c r="Y152" s="3"/>
      <c r="Z152" s="3"/>
      <c r="AA152" s="3"/>
      <c r="AB152" s="4"/>
      <c r="AC152" s="3"/>
      <c r="AD152" s="3"/>
      <c r="AE152" s="4"/>
      <c r="AF152" s="3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3"/>
      <c r="AW152" s="3"/>
    </row>
    <row r="153" spans="1:49" hidden="1" x14ac:dyDescent="0.2">
      <c r="A153" s="28"/>
      <c r="B153" s="28"/>
      <c r="C153" s="3"/>
      <c r="D153" s="29"/>
      <c r="E153" s="29"/>
      <c r="F153" s="29"/>
      <c r="G153" s="29"/>
      <c r="H153" s="29"/>
      <c r="I153" s="29"/>
      <c r="J153" s="29"/>
      <c r="K153" s="3"/>
      <c r="L153" s="30"/>
      <c r="M153" s="30"/>
      <c r="N153" s="3"/>
      <c r="O153" s="20"/>
      <c r="P153" s="20"/>
      <c r="Q153" s="3"/>
      <c r="R153" s="4"/>
      <c r="S153" s="4"/>
      <c r="T153" s="3"/>
      <c r="U153" s="4"/>
      <c r="V153" s="3"/>
      <c r="W153" s="3"/>
      <c r="X153" s="3"/>
      <c r="Y153" s="3"/>
      <c r="Z153" s="3"/>
      <c r="AA153" s="3"/>
      <c r="AB153" s="4"/>
      <c r="AC153" s="3"/>
      <c r="AD153" s="3"/>
      <c r="AE153" s="4"/>
      <c r="AF153" s="3"/>
      <c r="AG153" s="4"/>
      <c r="AH153" s="4"/>
      <c r="AI153" s="4"/>
      <c r="AJ153" s="4"/>
      <c r="AK153" s="4"/>
      <c r="AL153" s="4"/>
      <c r="AM153" s="4"/>
      <c r="AN153" s="4"/>
      <c r="AO153" s="4"/>
      <c r="AP153" s="31"/>
      <c r="AQ153" s="31"/>
      <c r="AR153" s="4"/>
      <c r="AS153" s="4"/>
      <c r="AT153" s="4"/>
      <c r="AU153" s="4"/>
      <c r="AV153" s="3"/>
      <c r="AW153" s="3"/>
    </row>
    <row r="154" spans="1:49" ht="4.5" hidden="1" customHeight="1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4"/>
      <c r="P154" s="4"/>
      <c r="Q154" s="3"/>
      <c r="R154" s="4"/>
      <c r="S154" s="3"/>
      <c r="T154" s="3"/>
      <c r="U154" s="4"/>
      <c r="V154" s="3"/>
      <c r="W154" s="3"/>
      <c r="X154" s="3"/>
      <c r="Y154" s="3"/>
      <c r="Z154" s="3"/>
      <c r="AA154" s="3"/>
      <c r="AB154" s="4"/>
      <c r="AC154" s="3"/>
      <c r="AD154" s="3"/>
      <c r="AE154" s="4"/>
      <c r="AF154" s="3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3"/>
      <c r="AW154" s="3"/>
    </row>
    <row r="155" spans="1:49" hidden="1" x14ac:dyDescent="0.2">
      <c r="A155" s="28"/>
      <c r="B155" s="28"/>
      <c r="C155" s="3"/>
      <c r="D155" s="29"/>
      <c r="E155" s="29"/>
      <c r="F155" s="29"/>
      <c r="G155" s="29"/>
      <c r="H155" s="29"/>
      <c r="I155" s="29"/>
      <c r="J155" s="29"/>
      <c r="K155" s="3"/>
      <c r="L155" s="30"/>
      <c r="M155" s="30"/>
      <c r="N155" s="3"/>
      <c r="O155" s="20"/>
      <c r="P155" s="20"/>
      <c r="Q155" s="3"/>
      <c r="R155" s="4"/>
      <c r="S155" s="4"/>
      <c r="T155" s="3"/>
      <c r="U155" s="4"/>
      <c r="V155" s="3"/>
      <c r="W155" s="3"/>
      <c r="X155" s="3"/>
      <c r="Y155" s="3"/>
      <c r="Z155" s="3"/>
      <c r="AA155" s="3"/>
      <c r="AB155" s="4"/>
      <c r="AC155" s="3"/>
      <c r="AD155" s="3"/>
      <c r="AE155" s="4"/>
      <c r="AF155" s="3"/>
      <c r="AG155" s="4"/>
      <c r="AH155" s="4"/>
      <c r="AI155" s="4"/>
      <c r="AJ155" s="4"/>
      <c r="AK155" s="4"/>
      <c r="AL155" s="4"/>
      <c r="AM155" s="4"/>
      <c r="AN155" s="4"/>
      <c r="AO155" s="4"/>
      <c r="AP155" s="31"/>
      <c r="AQ155" s="31"/>
      <c r="AR155" s="4"/>
      <c r="AS155" s="4"/>
      <c r="AT155" s="4"/>
      <c r="AU155" s="4"/>
      <c r="AV155" s="3"/>
      <c r="AW155" s="3"/>
    </row>
    <row r="156" spans="1:49" ht="5.25" hidden="1" customHeight="1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4"/>
      <c r="P156" s="4"/>
      <c r="Q156" s="3"/>
      <c r="R156" s="4"/>
      <c r="S156" s="3"/>
      <c r="T156" s="3"/>
      <c r="U156" s="4"/>
      <c r="V156" s="3"/>
      <c r="W156" s="3"/>
      <c r="X156" s="3"/>
      <c r="Y156" s="3"/>
      <c r="Z156" s="3"/>
      <c r="AA156" s="3"/>
      <c r="AB156" s="4"/>
      <c r="AC156" s="3"/>
      <c r="AD156" s="3"/>
      <c r="AE156" s="4"/>
      <c r="AF156" s="3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3"/>
      <c r="AW156" s="3"/>
    </row>
    <row r="157" spans="1:49" hidden="1" x14ac:dyDescent="0.2">
      <c r="A157" s="32"/>
      <c r="B157" s="32"/>
      <c r="C157" s="17"/>
      <c r="D157" s="32"/>
      <c r="E157" s="32"/>
      <c r="F157" s="32"/>
      <c r="G157" s="32"/>
      <c r="H157" s="32"/>
      <c r="I157" s="32"/>
      <c r="J157" s="32"/>
      <c r="K157" s="17"/>
      <c r="L157" s="32"/>
      <c r="M157" s="32"/>
      <c r="N157" s="17"/>
      <c r="O157" s="22"/>
      <c r="P157" s="22"/>
      <c r="Q157" s="3"/>
      <c r="R157" s="23"/>
      <c r="S157" s="23"/>
      <c r="T157" s="3"/>
      <c r="U157" s="23"/>
      <c r="V157" s="23"/>
      <c r="W157" s="3"/>
      <c r="X157" s="23"/>
      <c r="Y157" s="23"/>
      <c r="Z157" s="3"/>
      <c r="AA157" s="23"/>
      <c r="AB157" s="23"/>
      <c r="AC157" s="3"/>
      <c r="AD157" s="23"/>
      <c r="AE157" s="23"/>
      <c r="AF157" s="3"/>
      <c r="AG157" s="23"/>
      <c r="AH157" s="23"/>
      <c r="AI157" s="4"/>
      <c r="AJ157" s="23"/>
      <c r="AK157" s="23"/>
      <c r="AL157" s="4"/>
      <c r="AM157" s="23"/>
      <c r="AN157" s="23"/>
      <c r="AO157" s="4"/>
      <c r="AP157" s="29"/>
      <c r="AQ157" s="29"/>
      <c r="AR157" s="4"/>
      <c r="AS157" s="4"/>
      <c r="AT157" s="4"/>
      <c r="AU157" s="4"/>
      <c r="AV157" s="3"/>
      <c r="AW157" s="3"/>
    </row>
    <row r="158" spans="1:49" ht="3" hidden="1" customHeight="1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4"/>
      <c r="P158" s="4"/>
      <c r="Q158" s="3"/>
      <c r="R158" s="4"/>
      <c r="S158" s="3"/>
      <c r="T158" s="3"/>
      <c r="U158" s="4"/>
      <c r="V158" s="3"/>
      <c r="W158" s="3"/>
      <c r="X158" s="3"/>
      <c r="Y158" s="3"/>
      <c r="Z158" s="3"/>
      <c r="AA158" s="3"/>
      <c r="AB158" s="4"/>
      <c r="AC158" s="3"/>
      <c r="AD158" s="3"/>
      <c r="AE158" s="4"/>
      <c r="AF158" s="3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3"/>
      <c r="AW158" s="3"/>
    </row>
    <row r="159" spans="1:49" hidden="1" x14ac:dyDescent="0.2">
      <c r="A159" s="28"/>
      <c r="B159" s="28"/>
      <c r="C159" s="3"/>
      <c r="D159" s="29"/>
      <c r="E159" s="29"/>
      <c r="F159" s="29"/>
      <c r="G159" s="29"/>
      <c r="H159" s="29"/>
      <c r="I159" s="29"/>
      <c r="J159" s="29"/>
      <c r="K159" s="3"/>
      <c r="L159" s="30"/>
      <c r="M159" s="30"/>
      <c r="N159" s="3"/>
      <c r="O159" s="20"/>
      <c r="P159" s="20"/>
      <c r="Q159" s="3"/>
      <c r="R159" s="4"/>
      <c r="S159" s="4"/>
      <c r="T159" s="3"/>
      <c r="U159" s="4"/>
      <c r="V159" s="3"/>
      <c r="W159" s="3"/>
      <c r="X159" s="3"/>
      <c r="Y159" s="3"/>
      <c r="Z159" s="3"/>
      <c r="AA159" s="3"/>
      <c r="AB159" s="4"/>
      <c r="AC159" s="3"/>
      <c r="AD159" s="3"/>
      <c r="AE159" s="4"/>
      <c r="AF159" s="3"/>
      <c r="AG159" s="4"/>
      <c r="AH159" s="4"/>
      <c r="AI159" s="4"/>
      <c r="AJ159" s="4"/>
      <c r="AK159" s="4"/>
      <c r="AL159" s="4"/>
      <c r="AM159" s="4"/>
      <c r="AN159" s="4"/>
      <c r="AO159" s="4"/>
      <c r="AP159" s="31"/>
      <c r="AQ159" s="31"/>
      <c r="AR159" s="4"/>
      <c r="AS159" s="4"/>
      <c r="AT159" s="4"/>
      <c r="AU159" s="4"/>
      <c r="AV159" s="3"/>
      <c r="AW159" s="3"/>
    </row>
    <row r="160" spans="1:49" ht="3.75" hidden="1" customHeight="1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4"/>
      <c r="P160" s="4"/>
      <c r="Q160" s="3"/>
      <c r="R160" s="4"/>
      <c r="S160" s="3"/>
      <c r="T160" s="3"/>
      <c r="U160" s="4"/>
      <c r="V160" s="3"/>
      <c r="W160" s="3"/>
      <c r="X160" s="3"/>
      <c r="Y160" s="3"/>
      <c r="Z160" s="3"/>
      <c r="AA160" s="3"/>
      <c r="AB160" s="4"/>
      <c r="AC160" s="3"/>
      <c r="AD160" s="3"/>
      <c r="AE160" s="4"/>
      <c r="AF160" s="3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3"/>
      <c r="AW160" s="3"/>
    </row>
    <row r="161" spans="1:49" hidden="1" x14ac:dyDescent="0.2">
      <c r="A161" s="28"/>
      <c r="B161" s="28"/>
      <c r="C161" s="3"/>
      <c r="D161" s="29"/>
      <c r="E161" s="29"/>
      <c r="F161" s="29"/>
      <c r="G161" s="29"/>
      <c r="H161" s="29"/>
      <c r="I161" s="29"/>
      <c r="J161" s="29"/>
      <c r="K161" s="3"/>
      <c r="L161" s="30"/>
      <c r="M161" s="30"/>
      <c r="N161" s="3"/>
      <c r="O161" s="20"/>
      <c r="P161" s="20"/>
      <c r="Q161" s="3"/>
      <c r="R161" s="4"/>
      <c r="S161" s="4"/>
      <c r="T161" s="3"/>
      <c r="U161" s="4"/>
      <c r="V161" s="3"/>
      <c r="W161" s="3"/>
      <c r="X161" s="3"/>
      <c r="Y161" s="3"/>
      <c r="Z161" s="3"/>
      <c r="AA161" s="3"/>
      <c r="AB161" s="4"/>
      <c r="AC161" s="3"/>
      <c r="AD161" s="3"/>
      <c r="AE161" s="4"/>
      <c r="AF161" s="3"/>
      <c r="AG161" s="4"/>
      <c r="AH161" s="4"/>
      <c r="AI161" s="4"/>
      <c r="AJ161" s="4"/>
      <c r="AK161" s="4"/>
      <c r="AL161" s="4"/>
      <c r="AM161" s="4"/>
      <c r="AN161" s="4"/>
      <c r="AO161" s="4"/>
      <c r="AP161" s="31"/>
      <c r="AQ161" s="31"/>
      <c r="AR161" s="4"/>
      <c r="AS161" s="4"/>
      <c r="AT161" s="4"/>
      <c r="AU161" s="4"/>
      <c r="AV161" s="3"/>
      <c r="AW161" s="3"/>
    </row>
    <row r="162" spans="1:49" ht="4.5" hidden="1" customHeight="1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4"/>
      <c r="P162" s="4"/>
      <c r="Q162" s="3"/>
      <c r="R162" s="4"/>
      <c r="S162" s="3"/>
      <c r="T162" s="3"/>
      <c r="U162" s="4"/>
      <c r="V162" s="3"/>
      <c r="W162" s="3"/>
      <c r="X162" s="3"/>
      <c r="Y162" s="3"/>
      <c r="Z162" s="3"/>
      <c r="AA162" s="3"/>
      <c r="AB162" s="4"/>
      <c r="AC162" s="3"/>
      <c r="AD162" s="3"/>
      <c r="AE162" s="4"/>
      <c r="AF162" s="3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3"/>
      <c r="AW162" s="3"/>
    </row>
    <row r="163" spans="1:49" hidden="1" x14ac:dyDescent="0.2">
      <c r="A163" s="28"/>
      <c r="B163" s="28"/>
      <c r="C163" s="3"/>
      <c r="D163" s="29"/>
      <c r="E163" s="29"/>
      <c r="F163" s="29"/>
      <c r="G163" s="29"/>
      <c r="H163" s="29"/>
      <c r="I163" s="29"/>
      <c r="J163" s="29"/>
      <c r="K163" s="3"/>
      <c r="L163" s="30"/>
      <c r="M163" s="30"/>
      <c r="N163" s="3"/>
      <c r="O163" s="20"/>
      <c r="P163" s="20"/>
      <c r="Q163" s="3"/>
      <c r="R163" s="4"/>
      <c r="S163" s="4"/>
      <c r="T163" s="3"/>
      <c r="U163" s="4"/>
      <c r="V163" s="3"/>
      <c r="W163" s="3"/>
      <c r="X163" s="3"/>
      <c r="Y163" s="3"/>
      <c r="Z163" s="3"/>
      <c r="AA163" s="3"/>
      <c r="AB163" s="4"/>
      <c r="AC163" s="3"/>
      <c r="AD163" s="3"/>
      <c r="AE163" s="4"/>
      <c r="AF163" s="3"/>
      <c r="AG163" s="4"/>
      <c r="AH163" s="4"/>
      <c r="AI163" s="4"/>
      <c r="AJ163" s="4"/>
      <c r="AK163" s="4"/>
      <c r="AL163" s="4"/>
      <c r="AM163" s="4"/>
      <c r="AN163" s="4"/>
      <c r="AO163" s="4"/>
      <c r="AP163" s="31"/>
      <c r="AQ163" s="31"/>
      <c r="AR163" s="4"/>
      <c r="AS163" s="4"/>
      <c r="AT163" s="4"/>
      <c r="AU163" s="4"/>
      <c r="AV163" s="3"/>
      <c r="AW163" s="3"/>
    </row>
    <row r="164" spans="1:49" ht="5.25" hidden="1" customHeight="1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4"/>
      <c r="P164" s="4"/>
      <c r="Q164" s="3"/>
      <c r="R164" s="4"/>
      <c r="S164" s="3"/>
      <c r="T164" s="3"/>
      <c r="U164" s="4"/>
      <c r="V164" s="3"/>
      <c r="W164" s="3"/>
      <c r="X164" s="3"/>
      <c r="Y164" s="3"/>
      <c r="Z164" s="3"/>
      <c r="AA164" s="3"/>
      <c r="AB164" s="4"/>
      <c r="AC164" s="3"/>
      <c r="AD164" s="3"/>
      <c r="AE164" s="4"/>
      <c r="AF164" s="3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3"/>
      <c r="AW164" s="3"/>
    </row>
    <row r="165" spans="1:49" hidden="1" x14ac:dyDescent="0.2">
      <c r="A165" s="28"/>
      <c r="B165" s="28"/>
      <c r="C165" s="3"/>
      <c r="D165" s="29"/>
      <c r="E165" s="29"/>
      <c r="F165" s="29"/>
      <c r="G165" s="29"/>
      <c r="H165" s="29"/>
      <c r="I165" s="29"/>
      <c r="J165" s="29"/>
      <c r="K165" s="3"/>
      <c r="L165" s="30"/>
      <c r="M165" s="30"/>
      <c r="N165" s="3"/>
      <c r="O165" s="20"/>
      <c r="P165" s="20"/>
      <c r="Q165" s="3"/>
      <c r="R165" s="4"/>
      <c r="S165" s="4"/>
      <c r="T165" s="3"/>
      <c r="U165" s="4"/>
      <c r="V165" s="3"/>
      <c r="W165" s="3"/>
      <c r="X165" s="3"/>
      <c r="Y165" s="3"/>
      <c r="Z165" s="3"/>
      <c r="AA165" s="3"/>
      <c r="AB165" s="4"/>
      <c r="AC165" s="3"/>
      <c r="AD165" s="3"/>
      <c r="AE165" s="4"/>
      <c r="AF165" s="3"/>
      <c r="AG165" s="4"/>
      <c r="AH165" s="4"/>
      <c r="AI165" s="4"/>
      <c r="AJ165" s="4"/>
      <c r="AK165" s="4"/>
      <c r="AL165" s="4"/>
      <c r="AM165" s="4"/>
      <c r="AN165" s="4"/>
      <c r="AO165" s="4"/>
      <c r="AP165" s="31"/>
      <c r="AQ165" s="31"/>
      <c r="AR165" s="4"/>
      <c r="AS165" s="4"/>
      <c r="AT165" s="4"/>
      <c r="AU165" s="4"/>
      <c r="AV165" s="3"/>
      <c r="AW165" s="3"/>
    </row>
    <row r="166" spans="1:49" ht="3.75" hidden="1" customHeight="1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4"/>
      <c r="P166" s="4"/>
      <c r="Q166" s="3"/>
      <c r="R166" s="4"/>
      <c r="S166" s="3"/>
      <c r="T166" s="3"/>
      <c r="U166" s="4"/>
      <c r="V166" s="3"/>
      <c r="W166" s="3"/>
      <c r="X166" s="3"/>
      <c r="Y166" s="3"/>
      <c r="Z166" s="3"/>
      <c r="AA166" s="3"/>
      <c r="AB166" s="4"/>
      <c r="AC166" s="3"/>
      <c r="AD166" s="3"/>
      <c r="AE166" s="4"/>
      <c r="AF166" s="3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3"/>
      <c r="AW166" s="3"/>
    </row>
    <row r="167" spans="1:49" hidden="1" x14ac:dyDescent="0.2">
      <c r="A167" s="28"/>
      <c r="B167" s="28"/>
      <c r="C167" s="3"/>
      <c r="D167" s="29"/>
      <c r="E167" s="29"/>
      <c r="F167" s="29"/>
      <c r="G167" s="29"/>
      <c r="H167" s="29"/>
      <c r="I167" s="29"/>
      <c r="J167" s="29"/>
      <c r="K167" s="3"/>
      <c r="L167" s="30"/>
      <c r="M167" s="30"/>
      <c r="N167" s="3"/>
      <c r="O167" s="20"/>
      <c r="P167" s="20"/>
      <c r="Q167" s="3"/>
      <c r="R167" s="4"/>
      <c r="S167" s="4"/>
      <c r="T167" s="3"/>
      <c r="U167" s="4"/>
      <c r="V167" s="3"/>
      <c r="W167" s="3"/>
      <c r="X167" s="3"/>
      <c r="Y167" s="3"/>
      <c r="Z167" s="3"/>
      <c r="AA167" s="3"/>
      <c r="AB167" s="4"/>
      <c r="AC167" s="3"/>
      <c r="AD167" s="3"/>
      <c r="AE167" s="4"/>
      <c r="AF167" s="3"/>
      <c r="AG167" s="4"/>
      <c r="AH167" s="4"/>
      <c r="AI167" s="4"/>
      <c r="AJ167" s="4"/>
      <c r="AK167" s="4"/>
      <c r="AL167" s="4"/>
      <c r="AM167" s="4"/>
      <c r="AN167" s="4"/>
      <c r="AO167" s="4"/>
      <c r="AP167" s="31"/>
      <c r="AQ167" s="31"/>
      <c r="AR167" s="4"/>
      <c r="AS167" s="4"/>
      <c r="AT167" s="4"/>
      <c r="AU167" s="4"/>
      <c r="AV167" s="3"/>
      <c r="AW167" s="3"/>
    </row>
    <row r="168" spans="1:49" ht="4.5" hidden="1" customHeight="1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4"/>
      <c r="P168" s="4"/>
      <c r="Q168" s="3"/>
      <c r="R168" s="4"/>
      <c r="S168" s="3"/>
      <c r="T168" s="3"/>
      <c r="U168" s="4"/>
      <c r="V168" s="3"/>
      <c r="W168" s="3"/>
      <c r="X168" s="3"/>
      <c r="Y168" s="3"/>
      <c r="Z168" s="3"/>
      <c r="AA168" s="3"/>
      <c r="AB168" s="4"/>
      <c r="AC168" s="3"/>
      <c r="AD168" s="3"/>
      <c r="AE168" s="4"/>
      <c r="AF168" s="3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3"/>
      <c r="AW168" s="3"/>
    </row>
    <row r="169" spans="1:49" hidden="1" x14ac:dyDescent="0.2">
      <c r="A169" s="28"/>
      <c r="B169" s="28"/>
      <c r="C169" s="3"/>
      <c r="D169" s="29"/>
      <c r="E169" s="29"/>
      <c r="F169" s="29"/>
      <c r="G169" s="29"/>
      <c r="H169" s="29"/>
      <c r="I169" s="29"/>
      <c r="J169" s="29"/>
      <c r="K169" s="3"/>
      <c r="L169" s="30"/>
      <c r="M169" s="30"/>
      <c r="N169" s="3"/>
      <c r="O169" s="20"/>
      <c r="P169" s="20"/>
      <c r="Q169" s="3"/>
      <c r="R169" s="4"/>
      <c r="S169" s="4"/>
      <c r="T169" s="3"/>
      <c r="U169" s="4"/>
      <c r="V169" s="3"/>
      <c r="W169" s="3"/>
      <c r="X169" s="3"/>
      <c r="Y169" s="3"/>
      <c r="Z169" s="3"/>
      <c r="AA169" s="3"/>
      <c r="AB169" s="4"/>
      <c r="AC169" s="3"/>
      <c r="AD169" s="3"/>
      <c r="AE169" s="4"/>
      <c r="AF169" s="3"/>
      <c r="AG169" s="4"/>
      <c r="AH169" s="4"/>
      <c r="AI169" s="4"/>
      <c r="AJ169" s="4"/>
      <c r="AK169" s="4"/>
      <c r="AL169" s="4"/>
      <c r="AM169" s="4"/>
      <c r="AN169" s="4"/>
      <c r="AO169" s="4"/>
      <c r="AP169" s="31"/>
      <c r="AQ169" s="31"/>
      <c r="AR169" s="4"/>
      <c r="AS169" s="4"/>
      <c r="AT169" s="4"/>
      <c r="AU169" s="4"/>
      <c r="AV169" s="3"/>
      <c r="AW169" s="3"/>
    </row>
    <row r="170" spans="1:49" ht="3.75" hidden="1" customHeight="1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4"/>
      <c r="P170" s="4"/>
      <c r="Q170" s="3"/>
      <c r="R170" s="4"/>
      <c r="S170" s="3"/>
      <c r="T170" s="3"/>
      <c r="U170" s="4"/>
      <c r="V170" s="3"/>
      <c r="W170" s="3"/>
      <c r="X170" s="3"/>
      <c r="Y170" s="3"/>
      <c r="Z170" s="3"/>
      <c r="AA170" s="3"/>
      <c r="AB170" s="4"/>
      <c r="AC170" s="3"/>
      <c r="AD170" s="3"/>
      <c r="AE170" s="4"/>
      <c r="AF170" s="3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3"/>
      <c r="AW170" s="3"/>
    </row>
    <row r="171" spans="1:49" hidden="1" x14ac:dyDescent="0.2">
      <c r="A171" s="28"/>
      <c r="B171" s="28"/>
      <c r="C171" s="3"/>
      <c r="D171" s="29"/>
      <c r="E171" s="29"/>
      <c r="F171" s="29"/>
      <c r="G171" s="29"/>
      <c r="H171" s="29"/>
      <c r="I171" s="29"/>
      <c r="J171" s="29"/>
      <c r="K171" s="3"/>
      <c r="L171" s="30"/>
      <c r="M171" s="30"/>
      <c r="N171" s="3"/>
      <c r="O171" s="20"/>
      <c r="P171" s="20"/>
      <c r="Q171" s="3"/>
      <c r="R171" s="4"/>
      <c r="S171" s="4"/>
      <c r="T171" s="3"/>
      <c r="U171" s="4"/>
      <c r="V171" s="3"/>
      <c r="W171" s="3"/>
      <c r="X171" s="3"/>
      <c r="Y171" s="3"/>
      <c r="Z171" s="3"/>
      <c r="AA171" s="3"/>
      <c r="AB171" s="4"/>
      <c r="AC171" s="3"/>
      <c r="AD171" s="3"/>
      <c r="AE171" s="4"/>
      <c r="AF171" s="3"/>
      <c r="AG171" s="4"/>
      <c r="AH171" s="4"/>
      <c r="AI171" s="4"/>
      <c r="AJ171" s="4"/>
      <c r="AK171" s="4"/>
      <c r="AL171" s="4"/>
      <c r="AM171" s="4"/>
      <c r="AN171" s="4"/>
      <c r="AO171" s="4"/>
      <c r="AP171" s="31"/>
      <c r="AQ171" s="31"/>
      <c r="AR171" s="4"/>
      <c r="AS171" s="4"/>
      <c r="AT171" s="4"/>
      <c r="AU171" s="4"/>
      <c r="AV171" s="3"/>
      <c r="AW171" s="3"/>
    </row>
    <row r="172" spans="1:49" ht="4.5" hidden="1" customHeight="1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4"/>
      <c r="P172" s="4"/>
      <c r="Q172" s="3"/>
      <c r="R172" s="4"/>
      <c r="S172" s="3"/>
      <c r="T172" s="3"/>
      <c r="U172" s="4"/>
      <c r="V172" s="3"/>
      <c r="W172" s="3"/>
      <c r="X172" s="3"/>
      <c r="Y172" s="3"/>
      <c r="Z172" s="3"/>
      <c r="AA172" s="3"/>
      <c r="AB172" s="4"/>
      <c r="AC172" s="3"/>
      <c r="AD172" s="3"/>
      <c r="AE172" s="4"/>
      <c r="AF172" s="3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3"/>
      <c r="AW172" s="3"/>
    </row>
    <row r="173" spans="1:49" hidden="1" x14ac:dyDescent="0.2">
      <c r="A173" s="28"/>
      <c r="B173" s="28"/>
      <c r="C173" s="3"/>
      <c r="D173" s="29"/>
      <c r="E173" s="29"/>
      <c r="F173" s="29"/>
      <c r="G173" s="29"/>
      <c r="H173" s="29"/>
      <c r="I173" s="29"/>
      <c r="J173" s="29"/>
      <c r="K173" s="3"/>
      <c r="L173" s="30"/>
      <c r="M173" s="30"/>
      <c r="N173" s="3"/>
      <c r="O173" s="20"/>
      <c r="P173" s="20"/>
      <c r="Q173" s="3"/>
      <c r="R173" s="4"/>
      <c r="S173" s="4"/>
      <c r="T173" s="3"/>
      <c r="U173" s="4"/>
      <c r="V173" s="3"/>
      <c r="W173" s="3"/>
      <c r="X173" s="3"/>
      <c r="Y173" s="3"/>
      <c r="Z173" s="3"/>
      <c r="AA173" s="3"/>
      <c r="AB173" s="4"/>
      <c r="AC173" s="3"/>
      <c r="AD173" s="3"/>
      <c r="AE173" s="4"/>
      <c r="AF173" s="3"/>
      <c r="AG173" s="4"/>
      <c r="AH173" s="4"/>
      <c r="AI173" s="4"/>
      <c r="AJ173" s="4"/>
      <c r="AK173" s="4"/>
      <c r="AL173" s="4"/>
      <c r="AM173" s="4"/>
      <c r="AN173" s="4"/>
      <c r="AO173" s="4"/>
      <c r="AP173" s="31"/>
      <c r="AQ173" s="31"/>
      <c r="AR173" s="4"/>
      <c r="AS173" s="4"/>
      <c r="AT173" s="4"/>
      <c r="AU173" s="4"/>
      <c r="AV173" s="3"/>
      <c r="AW173" s="3"/>
    </row>
    <row r="174" spans="1:49" ht="3.75" hidden="1" customHeight="1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4"/>
      <c r="P174" s="4"/>
      <c r="Q174" s="3"/>
      <c r="R174" s="4"/>
      <c r="S174" s="3"/>
      <c r="T174" s="3"/>
      <c r="U174" s="4"/>
      <c r="V174" s="3"/>
      <c r="W174" s="3"/>
      <c r="X174" s="3"/>
      <c r="Y174" s="3"/>
      <c r="Z174" s="3"/>
      <c r="AA174" s="3"/>
      <c r="AB174" s="4"/>
      <c r="AC174" s="3"/>
      <c r="AD174" s="3"/>
      <c r="AE174" s="4"/>
      <c r="AF174" s="3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3"/>
      <c r="AW174" s="3"/>
    </row>
    <row r="175" spans="1:49" hidden="1" x14ac:dyDescent="0.2">
      <c r="A175" s="28"/>
      <c r="B175" s="28"/>
      <c r="C175" s="3"/>
      <c r="D175" s="29"/>
      <c r="E175" s="29"/>
      <c r="F175" s="29"/>
      <c r="G175" s="29"/>
      <c r="H175" s="29"/>
      <c r="I175" s="29"/>
      <c r="J175" s="29"/>
      <c r="K175" s="3"/>
      <c r="L175" s="30"/>
      <c r="M175" s="30"/>
      <c r="N175" s="3"/>
      <c r="O175" s="20"/>
      <c r="P175" s="20"/>
      <c r="Q175" s="3"/>
      <c r="R175" s="4"/>
      <c r="S175" s="4"/>
      <c r="T175" s="3"/>
      <c r="U175" s="4"/>
      <c r="V175" s="3"/>
      <c r="W175" s="3"/>
      <c r="X175" s="3"/>
      <c r="Y175" s="3"/>
      <c r="Z175" s="3"/>
      <c r="AA175" s="3"/>
      <c r="AB175" s="4"/>
      <c r="AC175" s="3"/>
      <c r="AD175" s="3"/>
      <c r="AE175" s="4"/>
      <c r="AF175" s="3"/>
      <c r="AG175" s="4"/>
      <c r="AH175" s="4"/>
      <c r="AI175" s="4"/>
      <c r="AJ175" s="4"/>
      <c r="AK175" s="4"/>
      <c r="AL175" s="4"/>
      <c r="AM175" s="4"/>
      <c r="AN175" s="4"/>
      <c r="AO175" s="4"/>
      <c r="AP175" s="31"/>
      <c r="AQ175" s="31"/>
      <c r="AR175" s="4"/>
      <c r="AS175" s="4"/>
      <c r="AT175" s="4"/>
      <c r="AU175" s="4"/>
      <c r="AV175" s="3"/>
      <c r="AW175" s="3"/>
    </row>
    <row r="176" spans="1:49" ht="3.75" hidden="1" customHeight="1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4"/>
      <c r="P176" s="4"/>
      <c r="Q176" s="3"/>
      <c r="R176" s="4"/>
      <c r="S176" s="3"/>
      <c r="T176" s="3"/>
      <c r="U176" s="4"/>
      <c r="V176" s="3"/>
      <c r="W176" s="3"/>
      <c r="X176" s="3"/>
      <c r="Y176" s="3"/>
      <c r="Z176" s="3"/>
      <c r="AA176" s="3"/>
      <c r="AB176" s="4"/>
      <c r="AC176" s="3"/>
      <c r="AD176" s="3"/>
      <c r="AE176" s="4"/>
      <c r="AF176" s="3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3"/>
      <c r="AW176" s="3"/>
    </row>
    <row r="177" spans="1:49" hidden="1" x14ac:dyDescent="0.2">
      <c r="A177" s="28"/>
      <c r="B177" s="28"/>
      <c r="C177" s="3"/>
      <c r="D177" s="29"/>
      <c r="E177" s="29"/>
      <c r="F177" s="29"/>
      <c r="G177" s="29"/>
      <c r="H177" s="29"/>
      <c r="I177" s="29"/>
      <c r="J177" s="29"/>
      <c r="K177" s="3"/>
      <c r="L177" s="30"/>
      <c r="M177" s="30"/>
      <c r="N177" s="3"/>
      <c r="O177" s="20"/>
      <c r="P177" s="20"/>
      <c r="Q177" s="3"/>
      <c r="R177" s="4"/>
      <c r="S177" s="4"/>
      <c r="T177" s="3"/>
      <c r="U177" s="4"/>
      <c r="V177" s="3"/>
      <c r="W177" s="3"/>
      <c r="X177" s="3"/>
      <c r="Y177" s="3"/>
      <c r="Z177" s="3"/>
      <c r="AA177" s="3"/>
      <c r="AB177" s="4"/>
      <c r="AC177" s="3"/>
      <c r="AD177" s="3"/>
      <c r="AE177" s="4"/>
      <c r="AF177" s="3"/>
      <c r="AG177" s="4"/>
      <c r="AH177" s="4"/>
      <c r="AI177" s="4"/>
      <c r="AJ177" s="4"/>
      <c r="AK177" s="4"/>
      <c r="AL177" s="4"/>
      <c r="AM177" s="4"/>
      <c r="AN177" s="4"/>
      <c r="AO177" s="4"/>
      <c r="AP177" s="31"/>
      <c r="AQ177" s="31"/>
      <c r="AR177" s="4"/>
      <c r="AS177" s="4"/>
      <c r="AT177" s="4"/>
      <c r="AU177" s="4"/>
      <c r="AV177" s="3"/>
      <c r="AW177" s="3"/>
    </row>
    <row r="178" spans="1:49" ht="3.75" hidden="1" customHeight="1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4"/>
      <c r="P178" s="4"/>
      <c r="Q178" s="3"/>
      <c r="R178" s="4"/>
      <c r="S178" s="3"/>
      <c r="T178" s="3"/>
      <c r="U178" s="4"/>
      <c r="V178" s="3"/>
      <c r="W178" s="3"/>
      <c r="X178" s="3"/>
      <c r="Y178" s="3"/>
      <c r="Z178" s="3"/>
      <c r="AA178" s="3"/>
      <c r="AB178" s="4"/>
      <c r="AC178" s="3"/>
      <c r="AD178" s="3"/>
      <c r="AE178" s="4"/>
      <c r="AF178" s="3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3"/>
      <c r="AW178" s="3"/>
    </row>
    <row r="179" spans="1:49" hidden="1" x14ac:dyDescent="0.2">
      <c r="A179" s="28"/>
      <c r="B179" s="28"/>
      <c r="C179" s="3"/>
      <c r="D179" s="29"/>
      <c r="E179" s="29"/>
      <c r="F179" s="29"/>
      <c r="G179" s="29"/>
      <c r="H179" s="29"/>
      <c r="I179" s="29"/>
      <c r="J179" s="29"/>
      <c r="K179" s="3"/>
      <c r="L179" s="30"/>
      <c r="M179" s="30"/>
      <c r="N179" s="3"/>
      <c r="O179" s="20"/>
      <c r="P179" s="20"/>
      <c r="Q179" s="3"/>
      <c r="R179" s="4"/>
      <c r="S179" s="4"/>
      <c r="T179" s="3"/>
      <c r="U179" s="4"/>
      <c r="V179" s="3"/>
      <c r="W179" s="3"/>
      <c r="X179" s="3"/>
      <c r="Y179" s="3"/>
      <c r="Z179" s="3"/>
      <c r="AA179" s="3"/>
      <c r="AB179" s="4"/>
      <c r="AC179" s="3"/>
      <c r="AD179" s="3"/>
      <c r="AE179" s="4"/>
      <c r="AF179" s="3"/>
      <c r="AG179" s="4"/>
      <c r="AH179" s="4"/>
      <c r="AI179" s="4"/>
      <c r="AJ179" s="4"/>
      <c r="AK179" s="4"/>
      <c r="AL179" s="4"/>
      <c r="AM179" s="4"/>
      <c r="AN179" s="4"/>
      <c r="AO179" s="4"/>
      <c r="AP179" s="31"/>
      <c r="AQ179" s="31"/>
      <c r="AR179" s="4"/>
      <c r="AS179" s="4"/>
      <c r="AT179" s="4"/>
      <c r="AU179" s="4"/>
      <c r="AV179" s="3"/>
      <c r="AW179" s="3"/>
    </row>
    <row r="180" spans="1:49" ht="5.25" hidden="1" customHeight="1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4"/>
      <c r="P180" s="4"/>
      <c r="Q180" s="3"/>
      <c r="R180" s="4"/>
      <c r="S180" s="3"/>
      <c r="T180" s="3"/>
      <c r="U180" s="4"/>
      <c r="V180" s="3"/>
      <c r="W180" s="3"/>
      <c r="X180" s="3"/>
      <c r="Y180" s="3"/>
      <c r="Z180" s="3"/>
      <c r="AA180" s="3"/>
      <c r="AB180" s="4"/>
      <c r="AC180" s="3"/>
      <c r="AD180" s="3"/>
      <c r="AE180" s="4"/>
      <c r="AF180" s="3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3"/>
      <c r="AW180" s="3"/>
    </row>
    <row r="181" spans="1:49" hidden="1" x14ac:dyDescent="0.2">
      <c r="A181" s="28"/>
      <c r="B181" s="28"/>
      <c r="C181" s="3"/>
      <c r="D181" s="29"/>
      <c r="E181" s="29"/>
      <c r="F181" s="29"/>
      <c r="G181" s="29"/>
      <c r="H181" s="29"/>
      <c r="I181" s="29"/>
      <c r="J181" s="29"/>
      <c r="K181" s="3"/>
      <c r="L181" s="30"/>
      <c r="M181" s="30"/>
      <c r="N181" s="3"/>
      <c r="O181" s="20"/>
      <c r="P181" s="20"/>
      <c r="Q181" s="3"/>
      <c r="R181" s="4"/>
      <c r="S181" s="4"/>
      <c r="T181" s="3"/>
      <c r="U181" s="4"/>
      <c r="V181" s="3"/>
      <c r="W181" s="3"/>
      <c r="X181" s="3"/>
      <c r="Y181" s="3"/>
      <c r="Z181" s="3"/>
      <c r="AA181" s="3"/>
      <c r="AB181" s="4"/>
      <c r="AC181" s="3"/>
      <c r="AD181" s="3"/>
      <c r="AE181" s="4"/>
      <c r="AF181" s="3"/>
      <c r="AG181" s="4"/>
      <c r="AH181" s="4"/>
      <c r="AI181" s="4"/>
      <c r="AJ181" s="4"/>
      <c r="AK181" s="4"/>
      <c r="AL181" s="4"/>
      <c r="AM181" s="4"/>
      <c r="AN181" s="4"/>
      <c r="AO181" s="4"/>
      <c r="AP181" s="31"/>
      <c r="AQ181" s="31"/>
      <c r="AR181" s="4"/>
      <c r="AS181" s="4"/>
      <c r="AT181" s="4"/>
      <c r="AU181" s="4"/>
      <c r="AV181" s="3"/>
      <c r="AW181" s="3"/>
    </row>
    <row r="182" spans="1:49" ht="4.5" hidden="1" customHeight="1" x14ac:dyDescent="0.2">
      <c r="A182" s="17"/>
      <c r="B182" s="17"/>
      <c r="C182" s="3"/>
      <c r="D182" s="18"/>
      <c r="E182" s="18"/>
      <c r="F182" s="18"/>
      <c r="G182" s="18"/>
      <c r="H182" s="18"/>
      <c r="I182" s="18"/>
      <c r="J182" s="18"/>
      <c r="K182" s="3"/>
      <c r="L182" s="19"/>
      <c r="M182" s="19"/>
      <c r="N182" s="3"/>
      <c r="O182" s="20"/>
      <c r="P182" s="20"/>
      <c r="Q182" s="3"/>
      <c r="R182" s="4"/>
      <c r="S182" s="4"/>
      <c r="T182" s="3"/>
      <c r="U182" s="4"/>
      <c r="V182" s="3"/>
      <c r="W182" s="3"/>
      <c r="X182" s="3"/>
      <c r="Y182" s="3"/>
      <c r="Z182" s="3"/>
      <c r="AA182" s="3"/>
      <c r="AB182" s="4"/>
      <c r="AC182" s="3"/>
      <c r="AD182" s="3"/>
      <c r="AE182" s="4"/>
      <c r="AF182" s="3"/>
      <c r="AG182" s="4"/>
      <c r="AH182" s="4"/>
      <c r="AI182" s="4"/>
      <c r="AJ182" s="4"/>
      <c r="AK182" s="4"/>
      <c r="AL182" s="4"/>
      <c r="AM182" s="4"/>
      <c r="AN182" s="4"/>
      <c r="AO182" s="4"/>
      <c r="AP182" s="21"/>
      <c r="AQ182" s="21"/>
      <c r="AR182" s="4"/>
      <c r="AS182" s="4"/>
      <c r="AT182" s="4"/>
      <c r="AU182" s="4"/>
      <c r="AV182" s="3"/>
      <c r="AW182" s="3"/>
    </row>
    <row r="183" spans="1:49" hidden="1" x14ac:dyDescent="0.2">
      <c r="A183" s="28"/>
      <c r="B183" s="28"/>
      <c r="C183" s="3"/>
      <c r="D183" s="29"/>
      <c r="E183" s="29"/>
      <c r="F183" s="29"/>
      <c r="G183" s="29"/>
      <c r="H183" s="29"/>
      <c r="I183" s="29"/>
      <c r="J183" s="29"/>
      <c r="K183" s="3"/>
      <c r="L183" s="30"/>
      <c r="M183" s="30"/>
      <c r="N183" s="3"/>
      <c r="O183" s="20"/>
      <c r="P183" s="20"/>
      <c r="Q183" s="3"/>
      <c r="R183" s="4"/>
      <c r="S183" s="4"/>
      <c r="T183" s="3"/>
      <c r="U183" s="4"/>
      <c r="V183" s="3"/>
      <c r="W183" s="3"/>
      <c r="X183" s="3"/>
      <c r="Y183" s="3"/>
      <c r="Z183" s="3"/>
      <c r="AA183" s="3"/>
      <c r="AB183" s="4"/>
      <c r="AC183" s="3"/>
      <c r="AD183" s="3"/>
      <c r="AE183" s="4"/>
      <c r="AF183" s="3"/>
      <c r="AG183" s="4"/>
      <c r="AH183" s="4"/>
      <c r="AI183" s="4"/>
      <c r="AJ183" s="4"/>
      <c r="AK183" s="4"/>
      <c r="AL183" s="4"/>
      <c r="AM183" s="4"/>
      <c r="AN183" s="4"/>
      <c r="AO183" s="4"/>
      <c r="AP183" s="31"/>
      <c r="AQ183" s="31"/>
      <c r="AR183" s="4"/>
      <c r="AS183" s="4"/>
      <c r="AT183" s="4"/>
      <c r="AU183" s="4"/>
      <c r="AV183" s="3"/>
      <c r="AW183" s="3"/>
    </row>
    <row r="184" spans="1:49" ht="3.75" hidden="1" customHeight="1" x14ac:dyDescent="0.2">
      <c r="A184" s="17"/>
      <c r="B184" s="17"/>
      <c r="C184" s="3"/>
      <c r="D184" s="18"/>
      <c r="E184" s="18"/>
      <c r="F184" s="18"/>
      <c r="G184" s="18"/>
      <c r="H184" s="18"/>
      <c r="I184" s="18"/>
      <c r="J184" s="18"/>
      <c r="K184" s="3"/>
      <c r="L184" s="19"/>
      <c r="M184" s="19"/>
      <c r="N184" s="3"/>
      <c r="O184" s="20"/>
      <c r="P184" s="20"/>
      <c r="Q184" s="3"/>
      <c r="R184" s="4"/>
      <c r="S184" s="4"/>
      <c r="T184" s="3"/>
      <c r="U184" s="4"/>
      <c r="V184" s="3"/>
      <c r="W184" s="3"/>
      <c r="X184" s="3"/>
      <c r="Y184" s="3"/>
      <c r="Z184" s="3"/>
      <c r="AA184" s="3"/>
      <c r="AB184" s="4"/>
      <c r="AC184" s="3"/>
      <c r="AD184" s="3"/>
      <c r="AE184" s="4"/>
      <c r="AF184" s="3"/>
      <c r="AG184" s="4"/>
      <c r="AH184" s="4"/>
      <c r="AI184" s="4"/>
      <c r="AJ184" s="4"/>
      <c r="AK184" s="4"/>
      <c r="AL184" s="4"/>
      <c r="AM184" s="4"/>
      <c r="AN184" s="4"/>
      <c r="AO184" s="4"/>
      <c r="AP184" s="21"/>
      <c r="AQ184" s="21"/>
      <c r="AR184" s="4"/>
      <c r="AS184" s="4"/>
      <c r="AT184" s="4"/>
      <c r="AU184" s="4"/>
      <c r="AV184" s="3"/>
      <c r="AW184" s="3"/>
    </row>
    <row r="185" spans="1:49" hidden="1" x14ac:dyDescent="0.2">
      <c r="A185" s="28"/>
      <c r="B185" s="28"/>
      <c r="C185" s="3"/>
      <c r="D185" s="29"/>
      <c r="E185" s="29"/>
      <c r="F185" s="29"/>
      <c r="G185" s="29"/>
      <c r="H185" s="29"/>
      <c r="I185" s="29"/>
      <c r="J185" s="29"/>
      <c r="K185" s="3"/>
      <c r="L185" s="30"/>
      <c r="M185" s="30"/>
      <c r="N185" s="3"/>
      <c r="O185" s="20"/>
      <c r="P185" s="20"/>
      <c r="Q185" s="3"/>
      <c r="R185" s="4"/>
      <c r="S185" s="4"/>
      <c r="T185" s="3"/>
      <c r="U185" s="4"/>
      <c r="V185" s="3"/>
      <c r="W185" s="3"/>
      <c r="X185" s="3"/>
      <c r="Y185" s="3"/>
      <c r="Z185" s="3"/>
      <c r="AA185" s="3"/>
      <c r="AB185" s="4"/>
      <c r="AC185" s="3"/>
      <c r="AD185" s="3"/>
      <c r="AE185" s="4"/>
      <c r="AF185" s="3"/>
      <c r="AG185" s="4"/>
      <c r="AH185" s="4"/>
      <c r="AI185" s="4"/>
      <c r="AJ185" s="4"/>
      <c r="AK185" s="4"/>
      <c r="AL185" s="4"/>
      <c r="AM185" s="4"/>
      <c r="AN185" s="4"/>
      <c r="AO185" s="4"/>
      <c r="AP185" s="31"/>
      <c r="AQ185" s="31"/>
      <c r="AR185" s="4"/>
      <c r="AS185" s="4"/>
      <c r="AT185" s="4"/>
      <c r="AU185" s="4"/>
      <c r="AV185" s="3"/>
      <c r="AW185" s="3"/>
    </row>
    <row r="186" spans="1:49" ht="3.75" hidden="1" customHeight="1" x14ac:dyDescent="0.2">
      <c r="A186" s="17"/>
      <c r="B186" s="17"/>
      <c r="C186" s="3"/>
      <c r="D186" s="18"/>
      <c r="E186" s="18"/>
      <c r="F186" s="18"/>
      <c r="G186" s="18"/>
      <c r="H186" s="18"/>
      <c r="I186" s="18"/>
      <c r="J186" s="18"/>
      <c r="K186" s="3"/>
      <c r="L186" s="19"/>
      <c r="M186" s="19"/>
      <c r="N186" s="3"/>
      <c r="O186" s="20"/>
      <c r="P186" s="20"/>
      <c r="Q186" s="3"/>
      <c r="R186" s="4"/>
      <c r="S186" s="4"/>
      <c r="T186" s="3"/>
      <c r="U186" s="4"/>
      <c r="V186" s="3"/>
      <c r="W186" s="3"/>
      <c r="X186" s="3"/>
      <c r="Y186" s="3"/>
      <c r="Z186" s="3"/>
      <c r="AA186" s="3"/>
      <c r="AB186" s="4"/>
      <c r="AC186" s="3"/>
      <c r="AD186" s="3"/>
      <c r="AE186" s="4"/>
      <c r="AF186" s="3"/>
      <c r="AG186" s="4"/>
      <c r="AH186" s="4"/>
      <c r="AI186" s="4"/>
      <c r="AJ186" s="4"/>
      <c r="AK186" s="4"/>
      <c r="AL186" s="4"/>
      <c r="AM186" s="4"/>
      <c r="AN186" s="4"/>
      <c r="AO186" s="4"/>
      <c r="AP186" s="21"/>
      <c r="AQ186" s="21"/>
      <c r="AR186" s="4"/>
      <c r="AS186" s="4"/>
      <c r="AT186" s="4"/>
      <c r="AU186" s="4"/>
      <c r="AV186" s="3"/>
      <c r="AW186" s="3"/>
    </row>
    <row r="187" spans="1:49" hidden="1" x14ac:dyDescent="0.2">
      <c r="A187" s="28"/>
      <c r="B187" s="28"/>
      <c r="C187" s="3"/>
      <c r="D187" s="29"/>
      <c r="E187" s="29"/>
      <c r="F187" s="29"/>
      <c r="G187" s="29"/>
      <c r="H187" s="29"/>
      <c r="I187" s="29"/>
      <c r="J187" s="29"/>
      <c r="K187" s="3"/>
      <c r="L187" s="30"/>
      <c r="M187" s="30"/>
      <c r="N187" s="3"/>
      <c r="O187" s="20"/>
      <c r="P187" s="20"/>
      <c r="Q187" s="3"/>
      <c r="R187" s="4"/>
      <c r="S187" s="4"/>
      <c r="T187" s="3"/>
      <c r="U187" s="4"/>
      <c r="V187" s="3"/>
      <c r="W187" s="3"/>
      <c r="X187" s="3"/>
      <c r="Y187" s="3"/>
      <c r="Z187" s="3"/>
      <c r="AA187" s="3"/>
      <c r="AB187" s="4"/>
      <c r="AC187" s="3"/>
      <c r="AD187" s="3"/>
      <c r="AE187" s="4"/>
      <c r="AF187" s="3"/>
      <c r="AG187" s="4"/>
      <c r="AH187" s="4"/>
      <c r="AI187" s="4"/>
      <c r="AJ187" s="4"/>
      <c r="AK187" s="4"/>
      <c r="AL187" s="4"/>
      <c r="AM187" s="4"/>
      <c r="AN187" s="4"/>
      <c r="AO187" s="4"/>
      <c r="AP187" s="31"/>
      <c r="AQ187" s="31"/>
      <c r="AR187" s="4"/>
      <c r="AS187" s="4"/>
      <c r="AT187" s="4"/>
      <c r="AU187" s="4"/>
      <c r="AV187" s="3"/>
      <c r="AW187" s="3"/>
    </row>
    <row r="188" spans="1:49" ht="3.75" hidden="1" customHeight="1" x14ac:dyDescent="0.2">
      <c r="A188" s="17"/>
      <c r="B188" s="17"/>
      <c r="C188" s="3"/>
      <c r="D188" s="18"/>
      <c r="E188" s="18"/>
      <c r="F188" s="18"/>
      <c r="G188" s="18"/>
      <c r="H188" s="18"/>
      <c r="I188" s="18"/>
      <c r="J188" s="18"/>
      <c r="K188" s="3"/>
      <c r="L188" s="19"/>
      <c r="M188" s="19"/>
      <c r="N188" s="3"/>
      <c r="O188" s="20"/>
      <c r="P188" s="20"/>
      <c r="Q188" s="3"/>
      <c r="R188" s="4"/>
      <c r="S188" s="4"/>
      <c r="T188" s="3"/>
      <c r="U188" s="4"/>
      <c r="V188" s="3"/>
      <c r="W188" s="3"/>
      <c r="X188" s="3"/>
      <c r="Y188" s="3"/>
      <c r="Z188" s="3"/>
      <c r="AA188" s="3"/>
      <c r="AB188" s="4"/>
      <c r="AC188" s="3"/>
      <c r="AD188" s="3"/>
      <c r="AE188" s="4"/>
      <c r="AF188" s="3"/>
      <c r="AG188" s="4"/>
      <c r="AH188" s="4"/>
      <c r="AI188" s="4"/>
      <c r="AJ188" s="4"/>
      <c r="AK188" s="4"/>
      <c r="AL188" s="4"/>
      <c r="AM188" s="4"/>
      <c r="AN188" s="4"/>
      <c r="AO188" s="4"/>
      <c r="AP188" s="21"/>
      <c r="AQ188" s="21"/>
      <c r="AR188" s="4"/>
      <c r="AS188" s="4"/>
      <c r="AT188" s="4"/>
      <c r="AU188" s="4"/>
      <c r="AV188" s="3"/>
      <c r="AW188" s="3"/>
    </row>
    <row r="189" spans="1:49" hidden="1" x14ac:dyDescent="0.2">
      <c r="A189" s="28"/>
      <c r="B189" s="28"/>
      <c r="C189" s="3"/>
      <c r="D189" s="29"/>
      <c r="E189" s="29"/>
      <c r="F189" s="29"/>
      <c r="G189" s="29"/>
      <c r="H189" s="29"/>
      <c r="I189" s="29"/>
      <c r="J189" s="29"/>
      <c r="K189" s="3"/>
      <c r="L189" s="30"/>
      <c r="M189" s="30"/>
      <c r="N189" s="3"/>
      <c r="O189" s="20"/>
      <c r="P189" s="20"/>
      <c r="Q189" s="3"/>
      <c r="R189" s="4"/>
      <c r="S189" s="4"/>
      <c r="T189" s="3"/>
      <c r="U189" s="4"/>
      <c r="V189" s="3"/>
      <c r="W189" s="3"/>
      <c r="X189" s="3"/>
      <c r="Y189" s="3"/>
      <c r="Z189" s="3"/>
      <c r="AA189" s="3"/>
      <c r="AB189" s="4"/>
      <c r="AC189" s="3"/>
      <c r="AD189" s="3"/>
      <c r="AE189" s="4"/>
      <c r="AF189" s="3"/>
      <c r="AG189" s="4"/>
      <c r="AH189" s="4"/>
      <c r="AI189" s="4"/>
      <c r="AJ189" s="4"/>
      <c r="AK189" s="4"/>
      <c r="AL189" s="4"/>
      <c r="AM189" s="4"/>
      <c r="AN189" s="4"/>
      <c r="AO189" s="4"/>
      <c r="AP189" s="31"/>
      <c r="AQ189" s="31"/>
      <c r="AR189" s="4"/>
      <c r="AS189" s="4"/>
      <c r="AT189" s="4"/>
      <c r="AU189" s="4"/>
      <c r="AV189" s="3"/>
      <c r="AW189" s="3"/>
    </row>
    <row r="190" spans="1:49" ht="13.5" hidden="1" customHeight="1" x14ac:dyDescent="0.2">
      <c r="A190" s="17"/>
      <c r="B190" s="17"/>
      <c r="C190" s="3"/>
      <c r="D190" s="18"/>
      <c r="E190" s="18"/>
      <c r="F190" s="18"/>
      <c r="G190" s="18"/>
      <c r="H190" s="18"/>
      <c r="I190" s="18"/>
      <c r="J190" s="18"/>
      <c r="K190" s="3"/>
      <c r="L190" s="19"/>
      <c r="M190" s="19"/>
      <c r="N190" s="3"/>
      <c r="O190" s="20"/>
      <c r="P190" s="20"/>
      <c r="Q190" s="3"/>
      <c r="R190" s="4"/>
      <c r="S190" s="4"/>
      <c r="T190" s="3"/>
      <c r="U190" s="4"/>
      <c r="V190" s="3"/>
      <c r="W190" s="3"/>
      <c r="X190" s="3"/>
      <c r="Y190" s="3"/>
      <c r="Z190" s="3"/>
      <c r="AA190" s="3"/>
      <c r="AB190" s="4"/>
      <c r="AC190" s="3"/>
      <c r="AD190" s="3"/>
      <c r="AE190" s="4"/>
      <c r="AF190" s="3"/>
      <c r="AG190" s="4"/>
      <c r="AH190" s="4"/>
      <c r="AI190" s="4"/>
      <c r="AJ190" s="4"/>
      <c r="AK190" s="4"/>
      <c r="AL190" s="4"/>
      <c r="AM190" s="4"/>
      <c r="AN190" s="4"/>
      <c r="AO190" s="4"/>
      <c r="AP190" s="21"/>
      <c r="AQ190" s="21"/>
      <c r="AR190" s="4"/>
      <c r="AS190" s="4"/>
      <c r="AT190" s="4"/>
      <c r="AU190" s="4"/>
      <c r="AV190" s="3"/>
      <c r="AW190" s="3"/>
    </row>
    <row r="191" spans="1:49" x14ac:dyDescent="0.2">
      <c r="A191" s="33" t="s">
        <v>7</v>
      </c>
      <c r="B191" s="33"/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"/>
      <c r="O191" s="20"/>
      <c r="P191" s="20"/>
      <c r="Q191" s="3"/>
      <c r="R191" s="4"/>
      <c r="S191" s="4"/>
      <c r="T191" s="3"/>
      <c r="U191" s="4"/>
      <c r="V191" s="3"/>
      <c r="W191" s="3"/>
      <c r="X191" s="3"/>
      <c r="Y191" s="3"/>
      <c r="Z191" s="3"/>
      <c r="AA191" s="3"/>
      <c r="AB191" s="4"/>
      <c r="AC191" s="3"/>
      <c r="AD191" s="3"/>
      <c r="AE191" s="4"/>
      <c r="AF191" s="3"/>
      <c r="AG191" s="4"/>
      <c r="AH191" s="4"/>
      <c r="AI191" s="4"/>
      <c r="AJ191" s="4"/>
      <c r="AK191" s="4"/>
      <c r="AL191" s="4"/>
      <c r="AM191" s="4"/>
      <c r="AN191" s="4"/>
      <c r="AO191" s="4"/>
      <c r="AP191" s="31"/>
      <c r="AQ191" s="31"/>
      <c r="AR191" s="4"/>
      <c r="AS191" s="4"/>
      <c r="AT191" s="4"/>
      <c r="AU191" s="4"/>
      <c r="AV191" s="3"/>
      <c r="AW191" s="3"/>
    </row>
    <row r="192" spans="1:49" ht="5.25" customHeight="1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4"/>
      <c r="P192" s="4"/>
      <c r="Q192" s="3"/>
      <c r="R192" s="4"/>
      <c r="S192" s="3"/>
      <c r="T192" s="3"/>
      <c r="U192" s="4"/>
      <c r="V192" s="3"/>
      <c r="W192" s="3"/>
      <c r="X192" s="3"/>
      <c r="Y192" s="3"/>
      <c r="Z192" s="3"/>
      <c r="AA192" s="3"/>
      <c r="AB192" s="4"/>
      <c r="AC192" s="3"/>
      <c r="AD192" s="3"/>
      <c r="AE192" s="4"/>
      <c r="AF192" s="3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3"/>
      <c r="AW192" s="3"/>
    </row>
    <row r="193" spans="1:49" x14ac:dyDescent="0.2">
      <c r="A193" s="34">
        <v>9538</v>
      </c>
      <c r="B193" s="35"/>
      <c r="D193" s="36" t="str">
        <f>VLOOKUP(A193,[2]leden!A$1:C$65536,2,FALSE)</f>
        <v>OP DE BEECK Dirk</v>
      </c>
      <c r="E193" s="37"/>
      <c r="F193" s="37"/>
      <c r="G193" s="37"/>
      <c r="H193" s="37"/>
      <c r="I193" s="37"/>
      <c r="J193" s="38"/>
      <c r="L193" s="39" t="str">
        <f>VLOOKUP(A193,[2]leden!A$1:C$65536,3,FALSE)</f>
        <v>DGQ</v>
      </c>
      <c r="M193" s="40"/>
      <c r="O193" s="14" t="str">
        <f>VLOOKUP(A193,[2]leden!A$1:F$65536,6,FALSE)</f>
        <v>5°</v>
      </c>
      <c r="P193" s="14">
        <f>VLOOKUP(A193,[2]leden!A$1:D$65536,4,FALSE)</f>
        <v>0</v>
      </c>
      <c r="R193" s="13">
        <v>60</v>
      </c>
      <c r="S193" s="13">
        <v>17</v>
      </c>
      <c r="U193" s="13">
        <v>60</v>
      </c>
      <c r="V193" s="13">
        <v>16</v>
      </c>
      <c r="X193" s="13">
        <v>60</v>
      </c>
      <c r="Y193" s="13">
        <v>18</v>
      </c>
      <c r="Z193" s="13"/>
      <c r="AA193" s="13">
        <v>46</v>
      </c>
      <c r="AB193" s="13">
        <v>10</v>
      </c>
      <c r="AD193" s="13"/>
      <c r="AE193"/>
      <c r="AH193"/>
      <c r="AI193"/>
      <c r="AK193"/>
      <c r="AL193"/>
      <c r="AO193"/>
      <c r="AP193" s="41">
        <f>ROUNDDOWN(AV193/AW193,3)</f>
        <v>3.7040000000000002</v>
      </c>
      <c r="AQ193" s="42"/>
      <c r="AR193"/>
      <c r="AS193" s="15" t="str">
        <f>IF(AP193&lt;3,"OG",IF(AND(AP193&gt;=3,AP193&lt;5),"MG",IF(AND(AP193&gt;=5,AP193&lt;8),"PR",IF(AND(AP193&gt;=8,AP193&lt;12),"DPR",IF(AND(AP193&gt;=12,AP193&lt;18),"DRPR")))))</f>
        <v>MG</v>
      </c>
      <c r="AT193"/>
      <c r="AU193"/>
      <c r="AV193">
        <f>SUM(R193,U193,X193,AA193,AD193,AG193,AJ193,AM193)</f>
        <v>226</v>
      </c>
      <c r="AW193">
        <f>SUM(S193,V193,Y193,AB193,AE193,AH193,AK193,AN193)</f>
        <v>61</v>
      </c>
    </row>
    <row r="194" spans="1:49" ht="3.75" customHeight="1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4"/>
      <c r="P194" s="4"/>
      <c r="Q194" s="3"/>
      <c r="R194" s="4"/>
      <c r="S194" s="3"/>
      <c r="T194" s="3"/>
      <c r="U194" s="4"/>
      <c r="V194" s="3"/>
      <c r="W194" s="3"/>
      <c r="X194" s="3"/>
      <c r="Y194" s="3"/>
      <c r="Z194" s="3"/>
      <c r="AA194" s="3"/>
      <c r="AB194" s="4"/>
      <c r="AC194" s="3"/>
      <c r="AD194" s="3"/>
      <c r="AE194" s="4"/>
      <c r="AF194" s="3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3"/>
      <c r="AW194" s="3"/>
    </row>
    <row r="195" spans="1:49" x14ac:dyDescent="0.2">
      <c r="A195" s="34">
        <v>8883</v>
      </c>
      <c r="B195" s="35"/>
      <c r="D195" s="36" t="str">
        <f>VLOOKUP(A195,[2]leden!A$1:C$65536,2,FALSE)</f>
        <v>VANPRAET Bart</v>
      </c>
      <c r="E195" s="37"/>
      <c r="F195" s="37"/>
      <c r="G195" s="37"/>
      <c r="H195" s="37"/>
      <c r="I195" s="37"/>
      <c r="J195" s="38"/>
      <c r="L195" s="39" t="str">
        <f>VLOOKUP(A195,[2]leden!A$1:C$65536,3,FALSE)</f>
        <v>OS</v>
      </c>
      <c r="M195" s="40"/>
      <c r="O195" s="14" t="str">
        <f>VLOOKUP(A195,[2]leden!A$1:F$65536,6,FALSE)</f>
        <v>4°</v>
      </c>
      <c r="P195" s="14">
        <f>VLOOKUP(A195,[2]leden!A$1:D$65536,4,FALSE)</f>
        <v>0</v>
      </c>
      <c r="R195" s="13">
        <v>90</v>
      </c>
      <c r="S195" s="13">
        <v>14</v>
      </c>
      <c r="U195" s="13">
        <v>90</v>
      </c>
      <c r="V195" s="13">
        <v>14</v>
      </c>
      <c r="X195" s="13">
        <v>36</v>
      </c>
      <c r="Y195" s="13">
        <v>17</v>
      </c>
      <c r="Z195" s="13"/>
      <c r="AA195" s="13">
        <v>88</v>
      </c>
      <c r="AB195" s="13">
        <v>16</v>
      </c>
      <c r="AC195" s="13"/>
      <c r="AD195" s="13"/>
      <c r="AE195"/>
      <c r="AH195"/>
      <c r="AI195"/>
      <c r="AK195"/>
      <c r="AL195"/>
      <c r="AO195"/>
      <c r="AP195" s="41">
        <f>ROUNDDOWN(AV195/AW195,3)</f>
        <v>4.9829999999999997</v>
      </c>
      <c r="AQ195" s="42"/>
      <c r="AR195"/>
      <c r="AS195" s="15" t="str">
        <f>IF(AP195&lt;5,"OG",IF(AND(AP195&gt;=5,AP195&lt;8),"MG",IF(AND(AP195&gt;=8,AP195&lt;12),"PR",IF(AND(AP195&gt;=12,AP195&lt;18),"DPR",IF(AND(AP195&gt;=18,AP195&lt;26),"DRPR")))))</f>
        <v>OG</v>
      </c>
      <c r="AT195"/>
      <c r="AU195"/>
      <c r="AV195">
        <f>SUM(R195,U195,X195,AA195,AD195,AG195,AJ195,AM195)</f>
        <v>304</v>
      </c>
      <c r="AW195">
        <f>SUM(S195,V195,Y195,AB195,AE195,AH195,AK195,AN195)</f>
        <v>61</v>
      </c>
    </row>
    <row r="196" spans="1:49" ht="3" customHeight="1" x14ac:dyDescent="0.2">
      <c r="O196"/>
      <c r="P196"/>
      <c r="V196" s="13"/>
      <c r="X196" s="13"/>
      <c r="Y196" s="13"/>
      <c r="Z196" s="13"/>
      <c r="AA196" s="13"/>
      <c r="AC196" s="13"/>
      <c r="AD196" s="13"/>
      <c r="AE196"/>
      <c r="AH196"/>
      <c r="AI196"/>
      <c r="AK196"/>
      <c r="AL196"/>
      <c r="AO196"/>
      <c r="AP196" s="16"/>
      <c r="AQ196" s="16"/>
      <c r="AR196"/>
      <c r="AS196" s="15"/>
      <c r="AT196"/>
      <c r="AU196"/>
    </row>
    <row r="197" spans="1:49" x14ac:dyDescent="0.2">
      <c r="A197" s="43">
        <v>7010</v>
      </c>
      <c r="B197" s="44"/>
      <c r="D197" s="36" t="str">
        <f>VLOOKUP(A197,[2]leden!A$1:C$65536,2,FALSE)</f>
        <v>VERMEULEN Johan</v>
      </c>
      <c r="E197" s="37"/>
      <c r="F197" s="37"/>
      <c r="G197" s="37"/>
      <c r="H197" s="37"/>
      <c r="I197" s="37"/>
      <c r="J197" s="38"/>
      <c r="L197" s="39" t="str">
        <f>VLOOKUP(A197,[2]leden!A$1:C$65536,3,FALSE)</f>
        <v>OS</v>
      </c>
      <c r="M197" s="40"/>
      <c r="O197" s="14" t="str">
        <f>VLOOKUP(A197,[2]leden!A$1:F$65536,6,FALSE)</f>
        <v>4°</v>
      </c>
      <c r="P197" s="14">
        <f>VLOOKUP(A197,[2]leden!A$1:D$65536,4,FALSE)</f>
        <v>0</v>
      </c>
      <c r="R197" s="13">
        <v>90</v>
      </c>
      <c r="S197" s="13">
        <v>10</v>
      </c>
      <c r="U197" s="13">
        <v>46</v>
      </c>
      <c r="V197" s="13">
        <v>9</v>
      </c>
      <c r="X197" s="13">
        <v>58</v>
      </c>
      <c r="Y197" s="13">
        <v>17</v>
      </c>
      <c r="Z197" s="13"/>
      <c r="AA197" s="13">
        <v>90</v>
      </c>
      <c r="AB197" s="13">
        <v>17</v>
      </c>
      <c r="AC197" s="13"/>
      <c r="AD197" s="13"/>
      <c r="AE197"/>
      <c r="AH197"/>
      <c r="AI197"/>
      <c r="AK197"/>
      <c r="AL197"/>
      <c r="AO197"/>
      <c r="AP197" s="41">
        <f>ROUNDDOWN(AV197/AW197,3)</f>
        <v>5.3579999999999997</v>
      </c>
      <c r="AQ197" s="42"/>
      <c r="AR197"/>
      <c r="AS197" s="15" t="str">
        <f>IF(AP197&lt;5,"OG",IF(AND(AP197&gt;=5,AP197&lt;8),"MG",IF(AND(AP197&gt;=8,AP197&lt;12),"PR",IF(AND(AP197&gt;=12,AP197&lt;18),"DPR",IF(AND(AP197&gt;=18,AP197&lt;26),"DRPR")))))</f>
        <v>MG</v>
      </c>
      <c r="AT197"/>
      <c r="AU197"/>
      <c r="AV197">
        <f>SUM(R197,U197,X197,AA197,AD197,AG197,AJ197,AM197)</f>
        <v>284</v>
      </c>
      <c r="AW197">
        <f>SUM(S197,V197,Y197,AB197,AE197,AH197,AK197,AN197)</f>
        <v>53</v>
      </c>
    </row>
    <row r="198" spans="1:49" ht="4.5" customHeight="1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4"/>
      <c r="P198" s="4"/>
      <c r="Q198" s="3"/>
      <c r="R198" s="4"/>
      <c r="S198" s="3"/>
      <c r="T198" s="3"/>
      <c r="U198" s="4"/>
      <c r="V198" s="3"/>
      <c r="W198" s="3"/>
      <c r="X198" s="3"/>
      <c r="Y198" s="3"/>
      <c r="Z198" s="3"/>
      <c r="AA198" s="3"/>
      <c r="AB198" s="4"/>
      <c r="AC198" s="3"/>
      <c r="AD198" s="3"/>
      <c r="AE198" s="4"/>
      <c r="AF198" s="3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3"/>
      <c r="AW198" s="3"/>
    </row>
    <row r="199" spans="1:49" x14ac:dyDescent="0.2">
      <c r="A199" s="34">
        <v>9260</v>
      </c>
      <c r="B199" s="35"/>
      <c r="D199" s="36" t="str">
        <f>VLOOKUP(A199,[2]leden!A$1:C$65536,2,FALSE)</f>
        <v>VAN HEIRSEELE Roger</v>
      </c>
      <c r="E199" s="37"/>
      <c r="F199" s="37"/>
      <c r="G199" s="37"/>
      <c r="H199" s="37"/>
      <c r="I199" s="37"/>
      <c r="J199" s="38"/>
      <c r="L199" s="39" t="str">
        <f>VLOOKUP(A199,[2]leden!A$1:C$65536,3,FALSE)</f>
        <v>ED</v>
      </c>
      <c r="M199" s="40"/>
      <c r="O199" s="14" t="str">
        <f>VLOOKUP(A199,[2]leden!A$1:F$65536,6,FALSE)</f>
        <v>4°</v>
      </c>
      <c r="P199" s="14">
        <f>VLOOKUP(A199,[2]leden!A$1:D$65536,4,FALSE)</f>
        <v>0</v>
      </c>
      <c r="R199" s="13">
        <v>90</v>
      </c>
      <c r="S199" s="13">
        <v>13</v>
      </c>
      <c r="U199" s="13">
        <v>90</v>
      </c>
      <c r="V199" s="13">
        <v>9</v>
      </c>
      <c r="X199" s="13">
        <v>90</v>
      </c>
      <c r="Y199" s="13">
        <v>12</v>
      </c>
      <c r="Z199" s="13"/>
      <c r="AA199" s="13">
        <v>90</v>
      </c>
      <c r="AB199" s="13">
        <v>14</v>
      </c>
      <c r="AC199" s="13"/>
      <c r="AD199" s="13"/>
      <c r="AE199"/>
      <c r="AH199"/>
      <c r="AI199"/>
      <c r="AK199"/>
      <c r="AL199"/>
      <c r="AO199"/>
      <c r="AP199" s="41">
        <f>ROUNDDOWN(AV199/AW199,3)</f>
        <v>7.5</v>
      </c>
      <c r="AQ199" s="42"/>
      <c r="AR199"/>
      <c r="AS199" s="15" t="str">
        <f>IF(AP199&lt;5,"OG",IF(AND(AP199&gt;=5,AP199&lt;8),"MG",IF(AND(AP199&gt;=8,AP199&lt;12),"PR",IF(AND(AP199&gt;=12,AP199&lt;18),"DPR",IF(AND(AP199&gt;=18,AP199&lt;26),"DRPR")))))</f>
        <v>MG</v>
      </c>
      <c r="AT199"/>
      <c r="AU199"/>
      <c r="AV199">
        <f>SUM(R199,U199,X199,AA199,AD199,AG199,AJ199,AM199)</f>
        <v>360</v>
      </c>
      <c r="AW199">
        <f>SUM(S199,V199,Y199,AB199,AE199,AH199,AK199,AN199)</f>
        <v>48</v>
      </c>
    </row>
    <row r="200" spans="1:49" ht="3.75" customHeight="1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4"/>
      <c r="P200" s="4"/>
      <c r="Q200" s="3"/>
      <c r="R200" s="4"/>
      <c r="S200" s="3"/>
      <c r="T200" s="3"/>
      <c r="U200" s="4"/>
      <c r="V200" s="3"/>
      <c r="W200" s="3"/>
      <c r="X200" s="3"/>
      <c r="Y200" s="3"/>
      <c r="Z200" s="3"/>
      <c r="AA200" s="3"/>
      <c r="AB200" s="4"/>
      <c r="AC200" s="3"/>
      <c r="AD200" s="3"/>
      <c r="AE200" s="4"/>
      <c r="AF200" s="3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3"/>
      <c r="AW200" s="3"/>
    </row>
    <row r="201" spans="1:49" x14ac:dyDescent="0.2">
      <c r="A201" s="34">
        <v>9143</v>
      </c>
      <c r="B201" s="35"/>
      <c r="D201" s="36" t="str">
        <f>VLOOKUP(A201,[2]leden!A$1:C$65536,2,FALSE)</f>
        <v>DENEUT Johan</v>
      </c>
      <c r="E201" s="37"/>
      <c r="F201" s="37"/>
      <c r="G201" s="37"/>
      <c r="H201" s="37"/>
      <c r="I201" s="37"/>
      <c r="J201" s="38"/>
      <c r="L201" s="39" t="str">
        <f>VLOOKUP(A201,[2]leden!A$1:C$65536,3,FALSE)</f>
        <v>K.GHOK</v>
      </c>
      <c r="M201" s="40"/>
      <c r="O201" s="14" t="str">
        <f>VLOOKUP(A201,[2]leden!A$1:F$65536,6,FALSE)</f>
        <v>4°</v>
      </c>
      <c r="P201" s="14">
        <f>VLOOKUP(A201,[2]leden!A$1:D$65536,4,FALSE)</f>
        <v>0</v>
      </c>
      <c r="R201" s="13">
        <v>90</v>
      </c>
      <c r="S201" s="13">
        <v>11</v>
      </c>
      <c r="U201" s="13">
        <v>90</v>
      </c>
      <c r="V201" s="13">
        <v>15</v>
      </c>
      <c r="X201" s="13">
        <v>76</v>
      </c>
      <c r="Y201" s="13">
        <v>17</v>
      </c>
      <c r="Z201" s="13"/>
      <c r="AA201" s="13">
        <v>90</v>
      </c>
      <c r="AB201" s="13">
        <v>18</v>
      </c>
      <c r="AD201" s="13"/>
      <c r="AE201"/>
      <c r="AH201"/>
      <c r="AI201"/>
      <c r="AK201"/>
      <c r="AL201"/>
      <c r="AO201"/>
      <c r="AP201" s="41">
        <f>ROUNDDOWN(AV201/AW201,3)</f>
        <v>5.6719999999999997</v>
      </c>
      <c r="AQ201" s="42"/>
      <c r="AR201"/>
      <c r="AS201" s="15" t="str">
        <f>IF(AP201&lt;5,"OG",IF(AND(AP201&gt;=5,AP201&lt;8),"MG",IF(AND(AP201&gt;=8,AP201&lt;12),"PR",IF(AND(AP201&gt;=12,AP201&lt;18),"DPR",IF(AND(AP201&gt;=18,AP201&lt;26),"DRPR")))))</f>
        <v>MG</v>
      </c>
      <c r="AT201"/>
      <c r="AU201"/>
      <c r="AV201">
        <f>SUM(R201,U201,X201,AA201,AD201,AG201,AJ201,AM201)</f>
        <v>346</v>
      </c>
      <c r="AW201">
        <f>SUM(S201,V201,Y201,AB201,AE201,AH201,AK201,AN201)</f>
        <v>61</v>
      </c>
    </row>
    <row r="202" spans="1:49" ht="3" customHeight="1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4"/>
      <c r="P202" s="4"/>
      <c r="Q202" s="3"/>
      <c r="R202" s="4"/>
      <c r="S202" s="3"/>
      <c r="T202" s="3"/>
      <c r="U202" s="4"/>
      <c r="V202" s="3"/>
      <c r="W202" s="3"/>
      <c r="X202" s="3"/>
      <c r="Y202" s="3"/>
      <c r="Z202" s="3"/>
      <c r="AA202" s="3"/>
      <c r="AB202" s="4"/>
      <c r="AC202" s="3"/>
      <c r="AD202" s="3"/>
      <c r="AE202" s="4"/>
      <c r="AF202" s="3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3"/>
      <c r="AW202" s="3"/>
    </row>
    <row r="203" spans="1:49" x14ac:dyDescent="0.2">
      <c r="A203" s="43">
        <v>9218</v>
      </c>
      <c r="B203" s="44"/>
      <c r="D203" s="36" t="str">
        <f>VLOOKUP(A203,[2]leden!A$1:C$65536,2,FALSE)</f>
        <v>TACQ Jacques</v>
      </c>
      <c r="E203" s="37"/>
      <c r="F203" s="37"/>
      <c r="G203" s="37"/>
      <c r="H203" s="37"/>
      <c r="I203" s="37"/>
      <c r="J203" s="38"/>
      <c r="L203" s="39" t="str">
        <f>VLOOKUP(A203,[2]leden!A$1:C$65536,3,FALSE)</f>
        <v>Strombeek</v>
      </c>
      <c r="M203" s="40"/>
      <c r="O203" s="14" t="str">
        <f>VLOOKUP(A203,[2]leden!A$1:F$65536,6,FALSE)</f>
        <v>4°</v>
      </c>
      <c r="P203" s="14">
        <f>VLOOKUP(A203,[2]leden!A$1:D$65536,4,FALSE)</f>
        <v>0</v>
      </c>
      <c r="R203" s="13">
        <v>90</v>
      </c>
      <c r="S203" s="13">
        <v>7</v>
      </c>
      <c r="U203" s="13">
        <v>90</v>
      </c>
      <c r="V203" s="13">
        <v>13</v>
      </c>
      <c r="X203" s="13">
        <v>51</v>
      </c>
      <c r="Y203" s="13">
        <v>15</v>
      </c>
      <c r="AA203" s="13">
        <v>90</v>
      </c>
      <c r="AB203" s="13">
        <v>15</v>
      </c>
      <c r="AD203" s="13"/>
      <c r="AE203"/>
      <c r="AH203"/>
      <c r="AI203"/>
      <c r="AK203"/>
      <c r="AL203"/>
      <c r="AO203"/>
      <c r="AP203" s="41">
        <f>ROUNDDOWN(AV203/AW203,3)</f>
        <v>6.42</v>
      </c>
      <c r="AQ203" s="42"/>
      <c r="AR203"/>
      <c r="AS203" s="15" t="str">
        <f>IF(AP203&lt;5,"OG",IF(AND(AP203&gt;=5,AP203&lt;8),"MG",IF(AND(AP203&gt;=8,AP203&lt;12),"PR",IF(AND(AP203&gt;=12,AP203&lt;18),"DPR",IF(AND(AP203&gt;=18,AP203&lt;26),"DRPR")))))</f>
        <v>MG</v>
      </c>
      <c r="AT203"/>
      <c r="AU203"/>
      <c r="AV203">
        <f>SUM(R203,U203,X203,AA203,AD203,AG203,AJ203,AM203)</f>
        <v>321</v>
      </c>
      <c r="AW203">
        <f>SUM(S203,V203,Y203,AB203,AE203,AH203,AK203,AN203)</f>
        <v>50</v>
      </c>
    </row>
    <row r="204" spans="1:49" ht="3.75" customHeight="1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4"/>
      <c r="P204" s="4"/>
      <c r="Q204" s="3"/>
      <c r="R204" s="4"/>
      <c r="S204" s="3"/>
      <c r="T204" s="3"/>
      <c r="U204" s="4"/>
      <c r="V204" s="3"/>
      <c r="W204" s="3"/>
      <c r="X204" s="3"/>
      <c r="Y204" s="3"/>
      <c r="Z204" s="3"/>
      <c r="AA204" s="3"/>
      <c r="AB204" s="4"/>
      <c r="AC204" s="3"/>
      <c r="AD204" s="3"/>
      <c r="AE204" s="4"/>
      <c r="AF204" s="3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3"/>
      <c r="AW204" s="3"/>
    </row>
    <row r="205" spans="1:49" x14ac:dyDescent="0.2">
      <c r="A205" s="34">
        <v>8735</v>
      </c>
      <c r="B205" s="35"/>
      <c r="D205" s="36" t="str">
        <f>VLOOKUP(A205,[2]leden!A$1:C$65536,2,FALSE)</f>
        <v>VAN DEN BUVERIE Eric</v>
      </c>
      <c r="E205" s="37"/>
      <c r="F205" s="37"/>
      <c r="G205" s="37"/>
      <c r="H205" s="37"/>
      <c r="I205" s="37"/>
      <c r="J205" s="38"/>
      <c r="L205" s="39" t="str">
        <f>VLOOKUP(A205,[2]leden!A$1:C$65536,3,FALSE)</f>
        <v>VOLH</v>
      </c>
      <c r="M205" s="40"/>
      <c r="O205" s="14" t="str">
        <f>VLOOKUP(A205,[2]leden!A$1:F$65536,6,FALSE)</f>
        <v>4°</v>
      </c>
      <c r="P205" s="14">
        <f>VLOOKUP(A205,[2]leden!A$1:D$65536,4,FALSE)</f>
        <v>0</v>
      </c>
      <c r="R205" s="13">
        <v>90</v>
      </c>
      <c r="S205" s="13">
        <v>23</v>
      </c>
      <c r="U205" s="13">
        <v>90</v>
      </c>
      <c r="V205" s="13">
        <v>9</v>
      </c>
      <c r="X205" s="13">
        <v>90</v>
      </c>
      <c r="Y205" s="13">
        <v>22</v>
      </c>
      <c r="Z205" s="13"/>
      <c r="AA205" s="13">
        <v>9</v>
      </c>
      <c r="AB205" s="13">
        <v>4</v>
      </c>
      <c r="AD205" s="13"/>
      <c r="AE205"/>
      <c r="AH205"/>
      <c r="AI205"/>
      <c r="AK205"/>
      <c r="AL205"/>
      <c r="AO205"/>
      <c r="AP205" s="41">
        <f>ROUNDDOWN(AV205/AW205,3)</f>
        <v>4.8099999999999996</v>
      </c>
      <c r="AQ205" s="42"/>
      <c r="AR205"/>
      <c r="AS205" s="15" t="str">
        <f>IF(AP205&lt;5,"OG",IF(AND(AP205&gt;=5,AP205&lt;8),"MG",IF(AND(AP205&gt;=8,AP205&lt;12),"PR",IF(AND(AP205&gt;=12,AP205&lt;18),"DPR",IF(AND(AP205&gt;=18,AP205&lt;26),"DRPR")))))</f>
        <v>OG</v>
      </c>
      <c r="AT205"/>
      <c r="AU205"/>
      <c r="AV205">
        <f>SUM(R205,U205,X205,AA205,AD205,AG205,AJ205,AM205)</f>
        <v>279</v>
      </c>
      <c r="AW205">
        <f>SUM(S205,V205,Y205,AB205,AE205,AH205,AK205,AN205)</f>
        <v>58</v>
      </c>
    </row>
    <row r="206" spans="1:49" ht="3" customHeight="1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4"/>
      <c r="P206" s="4"/>
      <c r="Q206" s="3"/>
      <c r="R206" s="4"/>
      <c r="S206" s="3"/>
      <c r="T206" s="3"/>
      <c r="U206" s="4"/>
      <c r="V206" s="3"/>
      <c r="W206" s="3"/>
      <c r="X206" s="3"/>
      <c r="Y206" s="3"/>
      <c r="Z206" s="3"/>
      <c r="AA206" s="3"/>
      <c r="AB206" s="4"/>
      <c r="AC206" s="3"/>
      <c r="AD206" s="3"/>
      <c r="AE206" s="4"/>
      <c r="AF206" s="3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3"/>
      <c r="AW206" s="3"/>
    </row>
    <row r="207" spans="1:49" x14ac:dyDescent="0.2">
      <c r="A207" s="34">
        <v>4122</v>
      </c>
      <c r="B207" s="35"/>
      <c r="D207" s="36" t="str">
        <f>VLOOKUP(A207,[2]leden!A$1:C$65536,2,FALSE)</f>
        <v>HAEGHEBAERT Eric</v>
      </c>
      <c r="E207" s="37"/>
      <c r="F207" s="37"/>
      <c r="G207" s="37"/>
      <c r="H207" s="37"/>
      <c r="I207" s="37"/>
      <c r="J207" s="38"/>
      <c r="L207" s="39" t="str">
        <f>VLOOKUP(A207,[2]leden!A$1:C$65536,3,FALSE)</f>
        <v>OS</v>
      </c>
      <c r="M207" s="40"/>
      <c r="O207" s="14" t="str">
        <f>VLOOKUP(A207,[2]leden!A$1:F$65536,6,FALSE)</f>
        <v>3°</v>
      </c>
      <c r="P207" s="14">
        <f>VLOOKUP(A207,[2]leden!A$1:D$65536,4,FALSE)</f>
        <v>0</v>
      </c>
      <c r="R207" s="13">
        <v>120</v>
      </c>
      <c r="S207" s="13">
        <v>23</v>
      </c>
      <c r="U207" s="13">
        <v>120</v>
      </c>
      <c r="V207" s="13">
        <v>11</v>
      </c>
      <c r="X207" s="13">
        <v>120</v>
      </c>
      <c r="Y207" s="13">
        <v>12</v>
      </c>
      <c r="Z207" s="13"/>
      <c r="AA207" s="13">
        <v>120</v>
      </c>
      <c r="AB207" s="13">
        <v>16</v>
      </c>
      <c r="AC207" s="13"/>
      <c r="AD207" s="13"/>
      <c r="AE207"/>
      <c r="AH207"/>
      <c r="AI207"/>
      <c r="AK207"/>
      <c r="AL207"/>
      <c r="AO207"/>
      <c r="AP207" s="41">
        <f>ROUNDDOWN(AV207/AW207,3)</f>
        <v>7.7409999999999997</v>
      </c>
      <c r="AQ207" s="42"/>
      <c r="AR207"/>
      <c r="AS207" s="15" t="str">
        <f>IF(AP207&lt;8,"OG",IF(AND(AP207&gt;=8,AP207&lt;12),"MG",IF(AND(AP207&gt;=12,AP207&lt;18),"PR",IF(AND(AP207&gt;=18,AP207&lt;26),DPR,IF(AP207&lt;=26,DRPR,"")))))</f>
        <v>OG</v>
      </c>
      <c r="AT207"/>
      <c r="AU207"/>
      <c r="AV207">
        <f>SUM(R207,U207,X207,AA207,AD207,AG207,AJ207,AM207)</f>
        <v>480</v>
      </c>
      <c r="AW207">
        <f>SUM(S207,V207,Y207,AB207,AE207,AH207,AK207,AN207)</f>
        <v>62</v>
      </c>
    </row>
    <row r="208" spans="1:49" ht="4.5" customHeight="1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4"/>
      <c r="P208" s="4"/>
      <c r="Q208" s="3"/>
      <c r="R208" s="4"/>
      <c r="S208" s="3"/>
      <c r="T208" s="3"/>
      <c r="U208" s="4"/>
      <c r="V208" s="3"/>
      <c r="W208" s="3"/>
      <c r="X208" s="3"/>
      <c r="Y208" s="3"/>
      <c r="Z208" s="3"/>
      <c r="AA208" s="3"/>
      <c r="AB208" s="4"/>
      <c r="AC208" s="3"/>
      <c r="AD208" s="3"/>
      <c r="AE208" s="4"/>
      <c r="AF208" s="3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3"/>
      <c r="AW208" s="3"/>
    </row>
    <row r="209" spans="1:49" x14ac:dyDescent="0.2">
      <c r="A209" s="34">
        <v>9994</v>
      </c>
      <c r="B209" s="35"/>
      <c r="D209" s="36" t="str">
        <f>VLOOKUP(A209,[2]leden!A$1:C$65536,2,FALSE)</f>
        <v>NORMAND Guy</v>
      </c>
      <c r="E209" s="37"/>
      <c r="F209" s="37"/>
      <c r="G209" s="37"/>
      <c r="H209" s="37"/>
      <c r="I209" s="37"/>
      <c r="J209" s="38"/>
      <c r="L209" s="39" t="str">
        <f>VLOOKUP(A209,[2]leden!A$1:C$65536,3,FALSE)</f>
        <v>Basècles</v>
      </c>
      <c r="M209" s="40"/>
      <c r="O209" s="14" t="str">
        <f>VLOOKUP(A209,[2]leden!A$1:F$65536,6,FALSE)</f>
        <v>3°</v>
      </c>
      <c r="P209" s="14">
        <f>VLOOKUP(A209,[2]leden!A$1:D$65536,4,FALSE)</f>
        <v>0</v>
      </c>
      <c r="R209" s="13">
        <v>120</v>
      </c>
      <c r="S209" s="13">
        <v>17</v>
      </c>
      <c r="U209" s="13">
        <v>120</v>
      </c>
      <c r="V209" s="13">
        <v>16</v>
      </c>
      <c r="X209" s="13">
        <v>103</v>
      </c>
      <c r="Y209" s="13">
        <v>15</v>
      </c>
      <c r="Z209" s="13"/>
      <c r="AA209" s="13">
        <v>117</v>
      </c>
      <c r="AB209" s="13">
        <v>18</v>
      </c>
      <c r="AC209" s="13"/>
      <c r="AD209" s="13"/>
      <c r="AE209"/>
      <c r="AH209"/>
      <c r="AI209"/>
      <c r="AK209"/>
      <c r="AL209"/>
      <c r="AO209"/>
      <c r="AP209" s="41">
        <f>ROUNDDOWN(AV209/AW209,3)</f>
        <v>6.9690000000000003</v>
      </c>
      <c r="AQ209" s="42"/>
      <c r="AR209"/>
      <c r="AS209" s="15" t="str">
        <f>IF(AP209&lt;8,"OG",IF(AND(AP209&gt;=8,AP209&lt;12),"MG",IF(AND(AP209&gt;=12,AP209&lt;18),"PR",IF(AND(AP209&gt;=18,AP209&lt;26),DPR,IF(AP209&lt;=26,DRPR,"")))))</f>
        <v>OG</v>
      </c>
      <c r="AT209"/>
      <c r="AU209"/>
      <c r="AV209">
        <f>SUM(R209,U209,X209,AA209,AD209,AG209,AJ209,AM209)</f>
        <v>460</v>
      </c>
      <c r="AW209">
        <f>SUM(S209,V209,Y209,AB209,AE209,AH209,AK209,AN209)</f>
        <v>66</v>
      </c>
    </row>
    <row r="210" spans="1:49" ht="4.5" customHeight="1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4"/>
      <c r="P210" s="4"/>
      <c r="Q210" s="3"/>
      <c r="R210" s="4"/>
      <c r="S210" s="3"/>
      <c r="T210" s="3"/>
      <c r="U210" s="4"/>
      <c r="V210" s="3"/>
      <c r="W210" s="3"/>
      <c r="X210" s="3"/>
      <c r="Y210" s="3"/>
      <c r="Z210" s="3"/>
      <c r="AA210" s="3"/>
      <c r="AB210" s="4"/>
      <c r="AC210" s="3"/>
      <c r="AD210" s="3"/>
      <c r="AE210" s="4"/>
      <c r="AF210" s="3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3"/>
      <c r="AW210" s="3"/>
    </row>
    <row r="211" spans="1:49" x14ac:dyDescent="0.2">
      <c r="A211" s="34">
        <v>9079</v>
      </c>
      <c r="B211" s="35"/>
      <c r="D211" s="36" t="str">
        <f>VLOOKUP(A211,[2]leden!A$1:C$65536,2,FALSE)</f>
        <v>HIMPE Jean</v>
      </c>
      <c r="E211" s="37"/>
      <c r="F211" s="37"/>
      <c r="G211" s="37"/>
      <c r="H211" s="37"/>
      <c r="I211" s="37"/>
      <c r="J211" s="38"/>
      <c r="L211" s="39" t="str">
        <f>VLOOKUP(A211,[2]leden!A$1:C$65536,3,FALSE)</f>
        <v>VOLH</v>
      </c>
      <c r="M211" s="40"/>
      <c r="O211" s="14" t="str">
        <f>VLOOKUP(A211,[2]leden!A$1:F$65536,6,FALSE)</f>
        <v>2°</v>
      </c>
      <c r="P211" s="14">
        <f>VLOOKUP(A211,[2]leden!A$1:D$65536,4,FALSE)</f>
        <v>0</v>
      </c>
      <c r="R211" s="13">
        <v>160</v>
      </c>
      <c r="S211" s="13">
        <v>20</v>
      </c>
      <c r="U211" s="13">
        <v>160</v>
      </c>
      <c r="V211" s="13">
        <v>18</v>
      </c>
      <c r="X211" s="15">
        <v>117</v>
      </c>
      <c r="Y211" s="13">
        <v>12</v>
      </c>
      <c r="AA211" s="13">
        <v>115</v>
      </c>
      <c r="AB211">
        <v>17</v>
      </c>
      <c r="AD211" s="13"/>
      <c r="AE211"/>
      <c r="AH211"/>
      <c r="AI211"/>
      <c r="AK211"/>
      <c r="AL211"/>
      <c r="AO211"/>
      <c r="AP211" s="41">
        <f>ROUNDDOWN(AV211/AW211,3)</f>
        <v>8.2379999999999995</v>
      </c>
      <c r="AQ211" s="42"/>
      <c r="AR211"/>
      <c r="AS211" s="15" t="str">
        <f>IF(AP211&lt;12,"OG",IF(AND(AP211&gt;=12,AP211&lt;18),"MG",IF(AND(AP211&gt;=18,AP211&lt;26),"PR",IF(AP211&gt;=26,"DPR"))))</f>
        <v>OG</v>
      </c>
      <c r="AT211"/>
      <c r="AU211"/>
      <c r="AV211">
        <f>SUM(R211,U211,X211,AA211,AD211,AG211,AJ211,AM211)</f>
        <v>552</v>
      </c>
      <c r="AW211">
        <f>SUM(S211,V211,Y211,AB211,AE211,AH211,AK211,AN211)</f>
        <v>67</v>
      </c>
    </row>
    <row r="212" spans="1:49" ht="3.75" customHeight="1" x14ac:dyDescent="0.2">
      <c r="A212" s="24"/>
      <c r="B212" s="24"/>
      <c r="O212"/>
      <c r="P212"/>
      <c r="V212" s="13"/>
      <c r="X212" s="15"/>
      <c r="Y212" s="13"/>
      <c r="AA212" s="13"/>
      <c r="AB212"/>
      <c r="AD212" s="13"/>
      <c r="AE212"/>
      <c r="AH212"/>
      <c r="AI212"/>
      <c r="AK212"/>
      <c r="AL212"/>
      <c r="AO212"/>
      <c r="AP212" s="16"/>
      <c r="AQ212" s="16"/>
      <c r="AR212"/>
      <c r="AS212"/>
      <c r="AT212"/>
      <c r="AU212"/>
    </row>
    <row r="213" spans="1:49" x14ac:dyDescent="0.2">
      <c r="A213" s="34">
        <v>4733</v>
      </c>
      <c r="B213" s="35"/>
      <c r="D213" s="36" t="str">
        <f>VLOOKUP(A213,[2]leden!A$1:C$65536,2,FALSE)</f>
        <v>NUYTTENS Gino</v>
      </c>
      <c r="E213" s="37"/>
      <c r="F213" s="37"/>
      <c r="G213" s="37"/>
      <c r="H213" s="37"/>
      <c r="I213" s="37"/>
      <c r="J213" s="38"/>
      <c r="L213" s="39" t="str">
        <f>VLOOKUP(A213,[2]leden!A$1:C$65536,3,FALSE)</f>
        <v>DOS</v>
      </c>
      <c r="M213" s="40"/>
      <c r="O213" s="14" t="str">
        <f>VLOOKUP(A213,[2]leden!A$1:F$65536,6,FALSE)</f>
        <v>2°</v>
      </c>
      <c r="P213" s="14">
        <f>VLOOKUP(A213,[2]leden!A$1:D$65536,4,FALSE)</f>
        <v>0</v>
      </c>
      <c r="R213" s="13">
        <v>160</v>
      </c>
      <c r="S213" s="13">
        <v>13</v>
      </c>
      <c r="U213" s="13">
        <v>142</v>
      </c>
      <c r="V213" s="13">
        <v>15</v>
      </c>
      <c r="X213" s="13">
        <v>68</v>
      </c>
      <c r="Y213" s="13">
        <v>14</v>
      </c>
      <c r="Z213" s="13"/>
      <c r="AA213" s="13">
        <v>102</v>
      </c>
      <c r="AB213" s="13">
        <v>12</v>
      </c>
      <c r="AD213" s="13"/>
      <c r="AE213"/>
      <c r="AH213"/>
      <c r="AI213"/>
      <c r="AK213"/>
      <c r="AL213"/>
      <c r="AO213"/>
      <c r="AP213" s="41">
        <f>ROUNDDOWN(AV213/AW213,3)</f>
        <v>8.74</v>
      </c>
      <c r="AQ213" s="42"/>
      <c r="AR213"/>
      <c r="AS213" s="15" t="str">
        <f>IF(AP213&lt;12,"OG",IF(AND(AP213&gt;=12,AP213&lt;18),"MG",IF(AND(AP213&gt;=18,AP213&lt;26),"PR",IF(AP213&gt;=26,"DPR"))))</f>
        <v>OG</v>
      </c>
      <c r="AT213"/>
      <c r="AU213"/>
      <c r="AV213">
        <f>SUM(R213,U213,X213,AA213,AD213,AG213,AJ213,AM213)</f>
        <v>472</v>
      </c>
      <c r="AW213">
        <f>SUM(S213,V213,Y213,AB213,AE213,AH213,AK213,AN213)</f>
        <v>54</v>
      </c>
    </row>
    <row r="214" spans="1:49" ht="3" customHeight="1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4"/>
      <c r="P214" s="4"/>
      <c r="Q214" s="3"/>
      <c r="R214" s="4"/>
      <c r="S214" s="3"/>
      <c r="T214" s="3"/>
      <c r="U214" s="4"/>
      <c r="V214" s="3"/>
      <c r="W214" s="3"/>
      <c r="X214" s="3"/>
      <c r="Y214" s="3"/>
      <c r="Z214" s="3"/>
      <c r="AA214" s="3"/>
      <c r="AB214" s="4"/>
      <c r="AC214" s="3"/>
      <c r="AD214" s="3"/>
      <c r="AE214" s="4"/>
      <c r="AF214" s="3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3"/>
      <c r="AW214" s="3"/>
    </row>
    <row r="215" spans="1:49" x14ac:dyDescent="0.2">
      <c r="A215" s="34">
        <v>4443</v>
      </c>
      <c r="B215" s="35"/>
      <c r="D215" s="36" t="str">
        <f>VLOOKUP(A215,[2]leden!A$1:C$65536,2,FALSE)</f>
        <v>VERBEKEN Albert</v>
      </c>
      <c r="E215" s="37"/>
      <c r="F215" s="37"/>
      <c r="G215" s="37"/>
      <c r="H215" s="37"/>
      <c r="I215" s="37"/>
      <c r="J215" s="38"/>
      <c r="L215" s="39" t="str">
        <f>VLOOKUP(A215,[2]leden!A$1:C$65536,3,FALSE)</f>
        <v>K.ME</v>
      </c>
      <c r="M215" s="40"/>
      <c r="O215" s="14" t="str">
        <f>VLOOKUP(A215,[2]leden!A$1:F$65536,6,FALSE)</f>
        <v>2°</v>
      </c>
      <c r="P215" s="14">
        <f>VLOOKUP(A215,[2]leden!A$1:D$65536,4,FALSE)</f>
        <v>0</v>
      </c>
      <c r="R215" s="13">
        <v>160</v>
      </c>
      <c r="S215" s="13">
        <v>10</v>
      </c>
      <c r="U215" s="13">
        <v>160</v>
      </c>
      <c r="V215" s="13">
        <v>6</v>
      </c>
      <c r="X215" s="13">
        <v>160</v>
      </c>
      <c r="Y215" s="13">
        <v>14</v>
      </c>
      <c r="Z215" s="13"/>
      <c r="AA215" s="13">
        <v>62</v>
      </c>
      <c r="AB215" s="13">
        <v>12</v>
      </c>
      <c r="AD215" s="13"/>
      <c r="AE215"/>
      <c r="AH215"/>
      <c r="AI215"/>
      <c r="AK215"/>
      <c r="AL215"/>
      <c r="AO215"/>
      <c r="AP215" s="41">
        <f>ROUNDDOWN(AV215/AW215,3)</f>
        <v>12.904</v>
      </c>
      <c r="AQ215" s="42"/>
      <c r="AR215"/>
      <c r="AS215" s="15" t="str">
        <f>IF(AP215&lt;12,"OG",IF(AND(AP215&gt;=12,AP215&lt;18),"MG",IF(AND(AP215&gt;=18,AP215&lt;26),"PR",IF(AP215&gt;=26,"DPR"))))</f>
        <v>MG</v>
      </c>
      <c r="AT215"/>
      <c r="AU215"/>
      <c r="AV215">
        <f>SUM(R215,U215,X215,AA215,AD215,AG215,AJ215,AM215)</f>
        <v>542</v>
      </c>
      <c r="AW215">
        <f>SUM(S215,V215,Y215,AB215,AE215,AH215,AK215,AN215)</f>
        <v>42</v>
      </c>
    </row>
    <row r="216" spans="1:49" ht="3" customHeight="1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4"/>
      <c r="P216" s="4"/>
      <c r="Q216" s="3"/>
      <c r="R216" s="4"/>
      <c r="S216" s="3"/>
      <c r="T216" s="3"/>
      <c r="U216" s="4"/>
      <c r="V216" s="3"/>
      <c r="W216" s="3"/>
      <c r="X216" s="3"/>
      <c r="Y216" s="3"/>
      <c r="Z216" s="3"/>
      <c r="AA216" s="3"/>
      <c r="AB216" s="4"/>
      <c r="AC216" s="3"/>
      <c r="AD216" s="3"/>
      <c r="AE216" s="4"/>
      <c r="AF216" s="3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3"/>
      <c r="AW216" s="3"/>
    </row>
    <row r="217" spans="1:49" x14ac:dyDescent="0.2">
      <c r="A217" s="43">
        <v>4730</v>
      </c>
      <c r="B217" s="44"/>
      <c r="D217" s="36" t="str">
        <f>VLOOKUP(A217,[2]leden!A$1:C$65536,2,FALSE)</f>
        <v>LAGAGE Roger</v>
      </c>
      <c r="E217" s="37"/>
      <c r="F217" s="37"/>
      <c r="G217" s="37"/>
      <c r="H217" s="37"/>
      <c r="I217" s="37"/>
      <c r="J217" s="38"/>
      <c r="L217" s="39" t="str">
        <f>VLOOKUP(A217,[2]leden!A$1:C$65536,3,FALSE)</f>
        <v>KK</v>
      </c>
      <c r="M217" s="40"/>
      <c r="O217" s="14" t="str">
        <f>VLOOKUP(A217,[2]leden!A$1:F$65536,6,FALSE)</f>
        <v>exc</v>
      </c>
      <c r="P217" s="14">
        <f>VLOOKUP(A217,[2]leden!A$1:D$65536,4,FALSE)</f>
        <v>0</v>
      </c>
      <c r="R217" s="13">
        <v>220</v>
      </c>
      <c r="S217" s="13">
        <v>16</v>
      </c>
      <c r="U217" s="13">
        <v>71</v>
      </c>
      <c r="V217" s="13">
        <v>5</v>
      </c>
      <c r="X217" s="13">
        <v>220</v>
      </c>
      <c r="Y217" s="13">
        <v>13</v>
      </c>
      <c r="Z217" s="13"/>
      <c r="AA217" s="13">
        <v>148</v>
      </c>
      <c r="AB217" s="13">
        <v>9</v>
      </c>
      <c r="AD217" s="13"/>
      <c r="AE217"/>
      <c r="AH217"/>
      <c r="AI217"/>
      <c r="AK217"/>
      <c r="AL217"/>
      <c r="AO217"/>
      <c r="AP217" s="41">
        <f>ROUNDDOWN(AV217/AW217,3)</f>
        <v>15.324999999999999</v>
      </c>
      <c r="AQ217" s="42"/>
      <c r="AR217"/>
      <c r="AS217" s="15" t="str">
        <f>IF(AP217&lt;26,"OG",IF(AP217&gt;=26,"MG"))</f>
        <v>OG</v>
      </c>
      <c r="AT217"/>
      <c r="AU217"/>
      <c r="AV217">
        <f>SUM(R217,U217,X217,AA217,AD217,AG217,AJ217,AM217)</f>
        <v>659</v>
      </c>
      <c r="AW217">
        <f>SUM(S217,V217,Y217,AB217,AE217,AH217,AK217,AN217)</f>
        <v>43</v>
      </c>
    </row>
    <row r="218" spans="1:49" ht="3" customHeight="1" x14ac:dyDescent="0.2">
      <c r="O218"/>
      <c r="P218"/>
      <c r="V218" s="13"/>
      <c r="X218" s="13"/>
      <c r="Y218" s="13"/>
      <c r="Z218" s="13"/>
      <c r="AA218" s="13"/>
      <c r="AD218" s="13"/>
      <c r="AE218"/>
      <c r="AH218"/>
      <c r="AI218"/>
      <c r="AK218"/>
      <c r="AL218"/>
      <c r="AO218"/>
      <c r="AP218" s="16"/>
      <c r="AQ218" s="16"/>
      <c r="AR218"/>
      <c r="AS218"/>
      <c r="AT218"/>
      <c r="AU218"/>
    </row>
    <row r="219" spans="1:49" x14ac:dyDescent="0.2">
      <c r="A219" s="43">
        <v>6706</v>
      </c>
      <c r="B219" s="44"/>
      <c r="D219" s="36" t="str">
        <f>VLOOKUP(A219,[2]leden!A$1:C$65536,2,FALSE)</f>
        <v>DE FAUW Guy</v>
      </c>
      <c r="E219" s="37"/>
      <c r="F219" s="37"/>
      <c r="G219" s="37"/>
      <c r="H219" s="37"/>
      <c r="I219" s="37"/>
      <c r="J219" s="38"/>
      <c r="L219" s="39" t="str">
        <f>VLOOKUP(A219,[2]leden!A$1:C$65536,3,FALSE)</f>
        <v>KBCAW</v>
      </c>
      <c r="M219" s="40"/>
      <c r="O219" s="14" t="str">
        <f>VLOOKUP(A219,[2]leden!A$1:F$65536,6,FALSE)</f>
        <v>exc</v>
      </c>
      <c r="P219" s="14">
        <f>VLOOKUP(A219,[2]leden!A$1:D$65536,4,FALSE)</f>
        <v>0</v>
      </c>
      <c r="R219" s="13">
        <v>220</v>
      </c>
      <c r="S219" s="13">
        <v>9</v>
      </c>
      <c r="U219" s="13">
        <v>183</v>
      </c>
      <c r="V219" s="13">
        <v>11</v>
      </c>
      <c r="X219" s="13">
        <v>158</v>
      </c>
      <c r="Y219" s="13">
        <v>13</v>
      </c>
      <c r="Z219" s="13"/>
      <c r="AA219" s="13">
        <v>113</v>
      </c>
      <c r="AB219" s="13">
        <v>6</v>
      </c>
      <c r="AD219" s="13"/>
      <c r="AE219"/>
      <c r="AH219"/>
      <c r="AI219"/>
      <c r="AK219"/>
      <c r="AL219"/>
      <c r="AO219"/>
      <c r="AP219" s="41">
        <f>ROUNDDOWN(AV219/AW219,3)</f>
        <v>17.282</v>
      </c>
      <c r="AQ219" s="42"/>
      <c r="AR219"/>
      <c r="AS219" s="15" t="str">
        <f>IF(AP219&lt;26,"OG",IF(AP219&gt;=26,"MG"))</f>
        <v>OG</v>
      </c>
      <c r="AT219"/>
      <c r="AU219"/>
      <c r="AV219">
        <f>SUM(R219,U219,X219,AA219,AD219,AG219,AJ219,AM219)</f>
        <v>674</v>
      </c>
      <c r="AW219">
        <f>SUM(S219,V219,Y219,AB219,AE219,AH219,AK219,AN219)</f>
        <v>39</v>
      </c>
    </row>
    <row r="220" spans="1:49" ht="3" customHeight="1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4"/>
      <c r="P220" s="4"/>
      <c r="Q220" s="3"/>
      <c r="R220" s="4"/>
      <c r="S220" s="3"/>
      <c r="T220" s="3"/>
      <c r="U220" s="4"/>
      <c r="V220" s="3"/>
      <c r="W220" s="3"/>
      <c r="X220" s="3"/>
      <c r="Y220" s="3"/>
      <c r="Z220" s="3"/>
      <c r="AA220" s="3"/>
      <c r="AB220" s="4"/>
      <c r="AC220" s="3"/>
      <c r="AD220" s="3"/>
      <c r="AE220" s="4"/>
      <c r="AF220" s="3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3"/>
      <c r="AW220" s="3"/>
    </row>
    <row r="221" spans="1:49" hidden="1" x14ac:dyDescent="0.2">
      <c r="A221" s="28"/>
      <c r="B221" s="28"/>
      <c r="C221" s="3"/>
      <c r="D221" s="29"/>
      <c r="E221" s="29"/>
      <c r="F221" s="29"/>
      <c r="G221" s="29"/>
      <c r="H221" s="29"/>
      <c r="I221" s="29"/>
      <c r="J221" s="29"/>
      <c r="K221" s="3"/>
      <c r="L221" s="30"/>
      <c r="M221" s="30"/>
      <c r="N221" s="3"/>
      <c r="O221" s="20"/>
      <c r="P221" s="20"/>
      <c r="Q221" s="3"/>
      <c r="R221" s="4"/>
      <c r="S221" s="4"/>
      <c r="T221" s="3"/>
      <c r="U221" s="4"/>
      <c r="V221" s="3"/>
      <c r="W221" s="3"/>
      <c r="X221" s="3"/>
      <c r="Y221" s="3"/>
      <c r="Z221" s="3"/>
      <c r="AA221" s="3"/>
      <c r="AB221" s="4"/>
      <c r="AC221" s="3"/>
      <c r="AD221" s="3"/>
      <c r="AE221" s="4"/>
      <c r="AF221" s="3"/>
      <c r="AG221" s="4"/>
      <c r="AH221" s="4"/>
      <c r="AI221" s="4"/>
      <c r="AJ221" s="4"/>
      <c r="AK221" s="4"/>
      <c r="AL221" s="4"/>
      <c r="AM221" s="4"/>
      <c r="AN221" s="4"/>
      <c r="AO221" s="4"/>
      <c r="AP221" s="31"/>
      <c r="AQ221" s="31"/>
      <c r="AR221" s="4"/>
      <c r="AS221" s="4"/>
      <c r="AT221" s="4"/>
      <c r="AU221" s="4"/>
      <c r="AV221" s="3"/>
      <c r="AW221" s="3"/>
    </row>
    <row r="222" spans="1:49" ht="3.75" hidden="1" customHeight="1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4"/>
      <c r="P222" s="4"/>
      <c r="Q222" s="3"/>
      <c r="R222" s="4"/>
      <c r="S222" s="3"/>
      <c r="T222" s="3"/>
      <c r="U222" s="4"/>
      <c r="V222" s="3"/>
      <c r="W222" s="3"/>
      <c r="X222" s="3"/>
      <c r="Y222" s="3"/>
      <c r="Z222" s="3"/>
      <c r="AA222" s="3"/>
      <c r="AB222" s="4"/>
      <c r="AC222" s="3"/>
      <c r="AD222" s="3"/>
      <c r="AE222" s="4"/>
      <c r="AF222" s="3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3"/>
      <c r="AW222" s="3"/>
    </row>
    <row r="223" spans="1:49" hidden="1" x14ac:dyDescent="0.2">
      <c r="A223" s="28"/>
      <c r="B223" s="28"/>
      <c r="C223" s="3"/>
      <c r="D223" s="29"/>
      <c r="E223" s="29"/>
      <c r="F223" s="29"/>
      <c r="G223" s="29"/>
      <c r="H223" s="29"/>
      <c r="I223" s="29"/>
      <c r="J223" s="29"/>
      <c r="K223" s="3"/>
      <c r="L223" s="30"/>
      <c r="M223" s="30"/>
      <c r="N223" s="3"/>
      <c r="O223" s="20"/>
      <c r="P223" s="20"/>
      <c r="Q223" s="3"/>
      <c r="R223" s="4"/>
      <c r="S223" s="4"/>
      <c r="T223" s="3"/>
      <c r="U223" s="4"/>
      <c r="V223" s="3"/>
      <c r="W223" s="3"/>
      <c r="X223" s="3"/>
      <c r="Y223" s="3"/>
      <c r="Z223" s="3"/>
      <c r="AA223" s="3"/>
      <c r="AB223" s="4"/>
      <c r="AC223" s="3"/>
      <c r="AD223" s="3"/>
      <c r="AE223" s="4"/>
      <c r="AF223" s="3"/>
      <c r="AG223" s="4"/>
      <c r="AH223" s="4"/>
      <c r="AI223" s="4"/>
      <c r="AJ223" s="4"/>
      <c r="AK223" s="4"/>
      <c r="AL223" s="4"/>
      <c r="AM223" s="4"/>
      <c r="AN223" s="4"/>
      <c r="AO223" s="4"/>
      <c r="AP223" s="31"/>
      <c r="AQ223" s="31"/>
      <c r="AR223" s="4"/>
      <c r="AS223" s="4"/>
      <c r="AT223" s="4"/>
      <c r="AU223" s="4"/>
      <c r="AV223" s="3"/>
      <c r="AW223" s="3"/>
    </row>
    <row r="224" spans="1:49" ht="3" hidden="1" customHeight="1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4"/>
      <c r="P224" s="4"/>
      <c r="Q224" s="3"/>
      <c r="R224" s="4"/>
      <c r="S224" s="3"/>
      <c r="T224" s="3"/>
      <c r="U224" s="4"/>
      <c r="V224" s="3"/>
      <c r="W224" s="3"/>
      <c r="X224" s="3"/>
      <c r="Y224" s="3"/>
      <c r="Z224" s="3"/>
      <c r="AA224" s="3"/>
      <c r="AB224" s="4"/>
      <c r="AC224" s="3"/>
      <c r="AD224" s="3"/>
      <c r="AE224" s="4"/>
      <c r="AF224" s="3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3"/>
      <c r="AW224" s="3"/>
    </row>
    <row r="225" spans="1:49" hidden="1" x14ac:dyDescent="0.2">
      <c r="A225" s="28"/>
      <c r="B225" s="28"/>
      <c r="C225" s="3"/>
      <c r="D225" s="29"/>
      <c r="E225" s="29"/>
      <c r="F225" s="29"/>
      <c r="G225" s="29"/>
      <c r="H225" s="29"/>
      <c r="I225" s="29"/>
      <c r="J225" s="29"/>
      <c r="K225" s="3"/>
      <c r="L225" s="30"/>
      <c r="M225" s="30"/>
      <c r="N225" s="3"/>
      <c r="O225" s="20"/>
      <c r="P225" s="20"/>
      <c r="Q225" s="3"/>
      <c r="R225" s="4"/>
      <c r="S225" s="4"/>
      <c r="T225" s="3"/>
      <c r="U225" s="4"/>
      <c r="V225" s="3"/>
      <c r="W225" s="3"/>
      <c r="X225" s="3"/>
      <c r="Y225" s="3"/>
      <c r="Z225" s="3"/>
      <c r="AA225" s="3"/>
      <c r="AB225" s="4"/>
      <c r="AC225" s="3"/>
      <c r="AD225" s="3"/>
      <c r="AE225" s="4"/>
      <c r="AF225" s="3"/>
      <c r="AG225" s="4"/>
      <c r="AH225" s="4"/>
      <c r="AI225" s="4"/>
      <c r="AJ225" s="4"/>
      <c r="AK225" s="4"/>
      <c r="AL225" s="4"/>
      <c r="AM225" s="4"/>
      <c r="AN225" s="4"/>
      <c r="AO225" s="4"/>
      <c r="AP225" s="31"/>
      <c r="AQ225" s="31"/>
      <c r="AR225" s="4"/>
      <c r="AS225" s="4"/>
      <c r="AT225" s="4"/>
      <c r="AU225" s="4"/>
      <c r="AV225" s="3"/>
      <c r="AW225" s="3"/>
    </row>
    <row r="226" spans="1:49" ht="3.75" hidden="1" customHeight="1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4"/>
      <c r="P226" s="4"/>
      <c r="Q226" s="3"/>
      <c r="R226" s="4"/>
      <c r="S226" s="3"/>
      <c r="T226" s="3"/>
      <c r="U226" s="4"/>
      <c r="V226" s="3"/>
      <c r="W226" s="3"/>
      <c r="X226" s="3"/>
      <c r="Y226" s="3"/>
      <c r="Z226" s="3"/>
      <c r="AA226" s="3"/>
      <c r="AB226" s="4"/>
      <c r="AC226" s="3"/>
      <c r="AD226" s="3"/>
      <c r="AE226" s="4"/>
      <c r="AF226" s="3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3"/>
      <c r="AW226" s="3"/>
    </row>
    <row r="227" spans="1:49" hidden="1" x14ac:dyDescent="0.2">
      <c r="A227" s="28"/>
      <c r="B227" s="28"/>
      <c r="C227" s="3"/>
      <c r="D227" s="29"/>
      <c r="E227" s="29"/>
      <c r="F227" s="29"/>
      <c r="G227" s="29"/>
      <c r="H227" s="29"/>
      <c r="I227" s="29"/>
      <c r="J227" s="29"/>
      <c r="K227" s="3"/>
      <c r="L227" s="30"/>
      <c r="M227" s="30"/>
      <c r="N227" s="3"/>
      <c r="O227" s="20"/>
      <c r="P227" s="20"/>
      <c r="Q227" s="3"/>
      <c r="R227" s="4"/>
      <c r="S227" s="4"/>
      <c r="T227" s="3"/>
      <c r="U227" s="4"/>
      <c r="V227" s="3"/>
      <c r="W227" s="3"/>
      <c r="X227" s="3"/>
      <c r="Y227" s="3"/>
      <c r="Z227" s="3"/>
      <c r="AA227" s="3"/>
      <c r="AB227" s="4"/>
      <c r="AC227" s="3"/>
      <c r="AD227" s="3"/>
      <c r="AE227" s="4"/>
      <c r="AF227" s="3"/>
      <c r="AG227" s="4"/>
      <c r="AH227" s="4"/>
      <c r="AI227" s="4"/>
      <c r="AJ227" s="4"/>
      <c r="AK227" s="4"/>
      <c r="AL227" s="4"/>
      <c r="AM227" s="4"/>
      <c r="AN227" s="4"/>
      <c r="AO227" s="4"/>
      <c r="AP227" s="31"/>
      <c r="AQ227" s="31"/>
      <c r="AR227" s="4"/>
      <c r="AS227" s="4"/>
      <c r="AT227" s="4"/>
      <c r="AU227" s="4"/>
      <c r="AV227" s="3"/>
      <c r="AW227" s="3"/>
    </row>
    <row r="228" spans="1:49" ht="2.25" hidden="1" customHeight="1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4"/>
      <c r="P228" s="4"/>
      <c r="Q228" s="3"/>
      <c r="R228" s="4"/>
      <c r="S228" s="3"/>
      <c r="T228" s="3"/>
      <c r="U228" s="4"/>
      <c r="V228" s="3"/>
      <c r="W228" s="3"/>
      <c r="X228" s="3"/>
      <c r="Y228" s="3"/>
      <c r="Z228" s="3"/>
      <c r="AA228" s="3"/>
      <c r="AB228" s="4"/>
      <c r="AC228" s="3"/>
      <c r="AD228" s="3"/>
      <c r="AE228" s="4"/>
      <c r="AF228" s="3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3"/>
      <c r="AW228" s="3"/>
    </row>
    <row r="229" spans="1:49" hidden="1" x14ac:dyDescent="0.2">
      <c r="A229" s="28"/>
      <c r="B229" s="28"/>
      <c r="C229" s="3"/>
      <c r="D229" s="29"/>
      <c r="E229" s="29"/>
      <c r="F229" s="29"/>
      <c r="G229" s="29"/>
      <c r="H229" s="29"/>
      <c r="I229" s="29"/>
      <c r="J229" s="29"/>
      <c r="K229" s="3"/>
      <c r="L229" s="30"/>
      <c r="M229" s="30"/>
      <c r="N229" s="3"/>
      <c r="O229" s="20"/>
      <c r="P229" s="20"/>
      <c r="Q229" s="3"/>
      <c r="R229" s="4"/>
      <c r="S229" s="4"/>
      <c r="T229" s="3"/>
      <c r="U229" s="4"/>
      <c r="V229" s="3"/>
      <c r="W229" s="3"/>
      <c r="X229" s="3"/>
      <c r="Y229" s="3"/>
      <c r="Z229" s="3"/>
      <c r="AA229" s="3"/>
      <c r="AB229" s="4"/>
      <c r="AC229" s="3"/>
      <c r="AD229" s="3"/>
      <c r="AE229" s="4"/>
      <c r="AF229" s="3"/>
      <c r="AG229" s="4"/>
      <c r="AH229" s="4"/>
      <c r="AI229" s="4"/>
      <c r="AJ229" s="4"/>
      <c r="AK229" s="4"/>
      <c r="AL229" s="4"/>
      <c r="AM229" s="4"/>
      <c r="AN229" s="4"/>
      <c r="AO229" s="4"/>
      <c r="AP229" s="31"/>
      <c r="AQ229" s="31"/>
      <c r="AR229" s="4"/>
      <c r="AS229" s="4"/>
      <c r="AT229" s="4"/>
      <c r="AU229" s="4"/>
      <c r="AV229" s="3"/>
      <c r="AW229" s="3"/>
    </row>
    <row r="230" spans="1:49" ht="3" hidden="1" customHeight="1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4"/>
      <c r="P230" s="4"/>
      <c r="Q230" s="3"/>
      <c r="R230" s="4"/>
      <c r="S230" s="3"/>
      <c r="T230" s="3"/>
      <c r="U230" s="4"/>
      <c r="V230" s="3"/>
      <c r="W230" s="3"/>
      <c r="X230" s="3"/>
      <c r="Y230" s="3"/>
      <c r="Z230" s="3"/>
      <c r="AA230" s="3"/>
      <c r="AB230" s="4"/>
      <c r="AC230" s="3"/>
      <c r="AD230" s="3"/>
      <c r="AE230" s="4"/>
      <c r="AF230" s="3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3"/>
      <c r="AW230" s="3"/>
    </row>
    <row r="231" spans="1:49" hidden="1" x14ac:dyDescent="0.2">
      <c r="A231" s="28"/>
      <c r="B231" s="28"/>
      <c r="C231" s="3"/>
      <c r="D231" s="29"/>
      <c r="E231" s="29"/>
      <c r="F231" s="29"/>
      <c r="G231" s="29"/>
      <c r="H231" s="29"/>
      <c r="I231" s="29"/>
      <c r="J231" s="29"/>
      <c r="K231" s="3"/>
      <c r="L231" s="30"/>
      <c r="M231" s="30"/>
      <c r="N231" s="3"/>
      <c r="O231" s="20"/>
      <c r="P231" s="20"/>
      <c r="Q231" s="3"/>
      <c r="R231" s="4"/>
      <c r="S231" s="4"/>
      <c r="T231" s="3"/>
      <c r="U231" s="4"/>
      <c r="V231" s="3"/>
      <c r="W231" s="3"/>
      <c r="X231" s="3"/>
      <c r="Y231" s="3"/>
      <c r="Z231" s="3"/>
      <c r="AA231" s="3"/>
      <c r="AB231" s="4"/>
      <c r="AC231" s="3"/>
      <c r="AD231" s="3"/>
      <c r="AE231" s="4"/>
      <c r="AF231" s="3"/>
      <c r="AG231" s="4"/>
      <c r="AH231" s="4"/>
      <c r="AI231" s="4"/>
      <c r="AJ231" s="4"/>
      <c r="AK231" s="4"/>
      <c r="AL231" s="4"/>
      <c r="AM231" s="4"/>
      <c r="AN231" s="4"/>
      <c r="AO231" s="4"/>
      <c r="AP231" s="31"/>
      <c r="AQ231" s="31"/>
      <c r="AR231" s="4"/>
      <c r="AS231" s="4"/>
      <c r="AT231" s="4"/>
      <c r="AU231" s="4"/>
      <c r="AV231" s="3"/>
      <c r="AW231" s="3"/>
    </row>
    <row r="232" spans="1:49" ht="3" hidden="1" customHeight="1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4"/>
      <c r="P232" s="4"/>
      <c r="Q232" s="3"/>
      <c r="R232" s="4"/>
      <c r="S232" s="3"/>
      <c r="T232" s="3"/>
      <c r="U232" s="4"/>
      <c r="V232" s="3"/>
      <c r="W232" s="3"/>
      <c r="X232" s="3"/>
      <c r="Y232" s="3"/>
      <c r="Z232" s="3"/>
      <c r="AA232" s="3"/>
      <c r="AB232" s="4"/>
      <c r="AC232" s="3"/>
      <c r="AD232" s="3"/>
      <c r="AE232" s="4"/>
      <c r="AF232" s="3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3"/>
      <c r="AW232" s="3"/>
    </row>
    <row r="233" spans="1:49" hidden="1" x14ac:dyDescent="0.2">
      <c r="A233" s="28"/>
      <c r="B233" s="28"/>
      <c r="C233" s="3"/>
      <c r="D233" s="29"/>
      <c r="E233" s="29"/>
      <c r="F233" s="29"/>
      <c r="G233" s="29"/>
      <c r="H233" s="29"/>
      <c r="I233" s="29"/>
      <c r="J233" s="29"/>
      <c r="K233" s="3"/>
      <c r="L233" s="30"/>
      <c r="M233" s="30"/>
      <c r="N233" s="3"/>
      <c r="O233" s="20"/>
      <c r="P233" s="20"/>
      <c r="Q233" s="3"/>
      <c r="R233" s="4"/>
      <c r="S233" s="4"/>
      <c r="T233" s="3"/>
      <c r="U233" s="4"/>
      <c r="V233" s="3"/>
      <c r="W233" s="3"/>
      <c r="X233" s="3"/>
      <c r="Y233" s="3"/>
      <c r="Z233" s="3"/>
      <c r="AA233" s="3"/>
      <c r="AB233" s="4"/>
      <c r="AC233" s="3"/>
      <c r="AD233" s="3"/>
      <c r="AE233" s="4"/>
      <c r="AF233" s="3"/>
      <c r="AG233" s="4"/>
      <c r="AH233" s="4"/>
      <c r="AI233" s="4"/>
      <c r="AJ233" s="4"/>
      <c r="AK233" s="4"/>
      <c r="AL233" s="4"/>
      <c r="AM233" s="4"/>
      <c r="AN233" s="4"/>
      <c r="AO233" s="4"/>
      <c r="AP233" s="31"/>
      <c r="AQ233" s="31"/>
      <c r="AR233" s="4"/>
      <c r="AS233" s="4"/>
      <c r="AT233" s="4"/>
      <c r="AU233" s="4"/>
      <c r="AV233" s="3"/>
      <c r="AW233" s="3"/>
    </row>
    <row r="234" spans="1:49" ht="4.5" hidden="1" customHeight="1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4"/>
      <c r="P234" s="4"/>
      <c r="Q234" s="3"/>
      <c r="R234" s="4"/>
      <c r="S234" s="3"/>
      <c r="T234" s="3"/>
      <c r="U234" s="4"/>
      <c r="V234" s="3"/>
      <c r="W234" s="3"/>
      <c r="X234" s="3"/>
      <c r="Y234" s="3"/>
      <c r="Z234" s="3"/>
      <c r="AA234" s="3"/>
      <c r="AB234" s="4"/>
      <c r="AC234" s="3"/>
      <c r="AD234" s="3"/>
      <c r="AE234" s="4"/>
      <c r="AF234" s="3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3"/>
      <c r="AW234" s="3"/>
    </row>
    <row r="235" spans="1:49" hidden="1" x14ac:dyDescent="0.2">
      <c r="A235" s="32"/>
      <c r="B235" s="32"/>
      <c r="C235" s="17"/>
      <c r="D235" s="32"/>
      <c r="E235" s="32"/>
      <c r="F235" s="32"/>
      <c r="G235" s="32"/>
      <c r="H235" s="32"/>
      <c r="I235" s="32"/>
      <c r="J235" s="32"/>
      <c r="K235" s="17"/>
      <c r="L235" s="32"/>
      <c r="M235" s="32"/>
      <c r="N235" s="17"/>
      <c r="O235" s="22"/>
      <c r="P235" s="22"/>
      <c r="Q235" s="3"/>
      <c r="R235" s="23"/>
      <c r="S235" s="23"/>
      <c r="T235" s="3"/>
      <c r="U235" s="23"/>
      <c r="V235" s="23"/>
      <c r="W235" s="3"/>
      <c r="X235" s="23"/>
      <c r="Y235" s="23"/>
      <c r="Z235" s="3"/>
      <c r="AA235" s="23"/>
      <c r="AB235" s="23"/>
      <c r="AC235" s="3"/>
      <c r="AD235" s="23"/>
      <c r="AE235" s="23"/>
      <c r="AF235" s="3"/>
      <c r="AG235" s="23"/>
      <c r="AH235" s="23"/>
      <c r="AI235" s="4"/>
      <c r="AJ235" s="23"/>
      <c r="AK235" s="23"/>
      <c r="AL235" s="4"/>
      <c r="AM235" s="23"/>
      <c r="AN235" s="23"/>
      <c r="AO235" s="4"/>
      <c r="AP235" s="29"/>
      <c r="AQ235" s="29"/>
      <c r="AR235" s="4"/>
      <c r="AS235" s="4"/>
      <c r="AT235" s="4"/>
      <c r="AU235" s="4"/>
      <c r="AV235" s="3"/>
      <c r="AW235" s="3"/>
    </row>
    <row r="236" spans="1:49" ht="5.25" hidden="1" customHeight="1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4"/>
      <c r="P236" s="4"/>
      <c r="Q236" s="3"/>
      <c r="R236" s="4"/>
      <c r="S236" s="3"/>
      <c r="T236" s="3"/>
      <c r="U236" s="4"/>
      <c r="V236" s="3"/>
      <c r="W236" s="3"/>
      <c r="X236" s="3"/>
      <c r="Y236" s="3"/>
      <c r="Z236" s="3"/>
      <c r="AA236" s="3"/>
      <c r="AB236" s="4"/>
      <c r="AC236" s="3"/>
      <c r="AD236" s="3"/>
      <c r="AE236" s="4"/>
      <c r="AF236" s="3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3"/>
      <c r="AW236" s="3"/>
    </row>
    <row r="237" spans="1:49" hidden="1" x14ac:dyDescent="0.2">
      <c r="A237" s="32"/>
      <c r="B237" s="32"/>
      <c r="C237" s="17"/>
      <c r="D237" s="32"/>
      <c r="E237" s="32"/>
      <c r="F237" s="32"/>
      <c r="G237" s="32"/>
      <c r="H237" s="32"/>
      <c r="I237" s="32"/>
      <c r="J237" s="32"/>
      <c r="K237" s="17"/>
      <c r="L237" s="32"/>
      <c r="M237" s="32"/>
      <c r="N237" s="17"/>
      <c r="O237" s="22"/>
      <c r="P237" s="22"/>
      <c r="Q237" s="3"/>
      <c r="R237" s="23"/>
      <c r="S237" s="23"/>
      <c r="T237" s="3"/>
      <c r="U237" s="23"/>
      <c r="V237" s="23"/>
      <c r="W237" s="3"/>
      <c r="X237" s="23"/>
      <c r="Y237" s="23"/>
      <c r="Z237" s="3"/>
      <c r="AA237" s="23"/>
      <c r="AB237" s="23"/>
      <c r="AC237" s="3"/>
      <c r="AD237" s="23"/>
      <c r="AE237" s="23"/>
      <c r="AF237" s="3"/>
      <c r="AG237" s="23"/>
      <c r="AH237" s="23"/>
      <c r="AI237" s="4"/>
      <c r="AJ237" s="23"/>
      <c r="AK237" s="23"/>
      <c r="AL237" s="4"/>
      <c r="AM237" s="23"/>
      <c r="AN237" s="23"/>
      <c r="AO237" s="4"/>
      <c r="AP237" s="29"/>
      <c r="AQ237" s="29"/>
      <c r="AR237" s="4"/>
      <c r="AS237" s="4"/>
      <c r="AT237" s="4"/>
      <c r="AU237" s="4"/>
      <c r="AV237" s="3"/>
      <c r="AW237" s="3"/>
    </row>
    <row r="238" spans="1:49" ht="6" hidden="1" customHeight="1" x14ac:dyDescent="0.2">
      <c r="A238" s="23"/>
      <c r="B238" s="23"/>
      <c r="C238" s="17"/>
      <c r="D238" s="23"/>
      <c r="E238" s="23"/>
      <c r="F238" s="23"/>
      <c r="G238" s="23"/>
      <c r="H238" s="23"/>
      <c r="I238" s="23"/>
      <c r="J238" s="23"/>
      <c r="K238" s="17"/>
      <c r="L238" s="23"/>
      <c r="M238" s="23"/>
      <c r="N238" s="17"/>
      <c r="O238" s="22"/>
      <c r="P238" s="22"/>
      <c r="Q238" s="3"/>
      <c r="R238" s="23"/>
      <c r="S238" s="23"/>
      <c r="T238" s="3"/>
      <c r="U238" s="23"/>
      <c r="V238" s="23"/>
      <c r="W238" s="3"/>
      <c r="X238" s="23"/>
      <c r="Y238" s="23"/>
      <c r="Z238" s="3"/>
      <c r="AA238" s="23"/>
      <c r="AB238" s="23"/>
      <c r="AC238" s="3"/>
      <c r="AD238" s="23"/>
      <c r="AE238" s="23"/>
      <c r="AF238" s="3"/>
      <c r="AG238" s="23"/>
      <c r="AH238" s="23"/>
      <c r="AI238" s="4"/>
      <c r="AJ238" s="23"/>
      <c r="AK238" s="23"/>
      <c r="AL238" s="4"/>
      <c r="AM238" s="23"/>
      <c r="AN238" s="23"/>
      <c r="AO238" s="4"/>
      <c r="AP238" s="18"/>
      <c r="AQ238" s="18"/>
      <c r="AR238" s="4"/>
      <c r="AS238" s="4"/>
      <c r="AT238" s="4"/>
      <c r="AU238" s="4"/>
      <c r="AV238" s="3"/>
      <c r="AW238" s="3"/>
    </row>
    <row r="239" spans="1:49" hidden="1" x14ac:dyDescent="0.2">
      <c r="A239" s="28"/>
      <c r="B239" s="28"/>
      <c r="C239" s="3"/>
      <c r="D239" s="29"/>
      <c r="E239" s="29"/>
      <c r="F239" s="29"/>
      <c r="G239" s="29"/>
      <c r="H239" s="29"/>
      <c r="I239" s="29"/>
      <c r="J239" s="29"/>
      <c r="K239" s="3"/>
      <c r="L239" s="30"/>
      <c r="M239" s="30"/>
      <c r="N239" s="3"/>
      <c r="O239" s="20"/>
      <c r="P239" s="20"/>
      <c r="Q239" s="3"/>
      <c r="R239" s="4"/>
      <c r="S239" s="4"/>
      <c r="T239" s="3"/>
      <c r="U239" s="4"/>
      <c r="V239" s="3"/>
      <c r="W239" s="3"/>
      <c r="X239" s="3"/>
      <c r="Y239" s="3"/>
      <c r="Z239" s="3"/>
      <c r="AA239" s="3"/>
      <c r="AB239" s="4"/>
      <c r="AC239" s="3"/>
      <c r="AD239" s="3"/>
      <c r="AE239" s="4"/>
      <c r="AF239" s="3"/>
      <c r="AG239" s="4"/>
      <c r="AH239" s="4"/>
      <c r="AI239" s="4"/>
      <c r="AJ239" s="4"/>
      <c r="AK239" s="4"/>
      <c r="AL239" s="4"/>
      <c r="AM239" s="4"/>
      <c r="AN239" s="4"/>
      <c r="AO239" s="4"/>
      <c r="AP239" s="31"/>
      <c r="AQ239" s="31"/>
      <c r="AR239" s="4"/>
      <c r="AS239" s="4"/>
      <c r="AT239" s="4"/>
      <c r="AU239" s="4"/>
      <c r="AV239" s="3"/>
      <c r="AW239" s="3"/>
    </row>
    <row r="240" spans="1:49" ht="3.75" hidden="1" customHeight="1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4"/>
      <c r="P240" s="4"/>
      <c r="Q240" s="3"/>
      <c r="R240" s="4"/>
      <c r="S240" s="3"/>
      <c r="T240" s="3"/>
      <c r="U240" s="4"/>
      <c r="V240" s="3"/>
      <c r="W240" s="3"/>
      <c r="X240" s="3"/>
      <c r="Y240" s="3"/>
      <c r="Z240" s="3"/>
      <c r="AA240" s="3"/>
      <c r="AB240" s="4"/>
      <c r="AC240" s="3"/>
      <c r="AD240" s="3"/>
      <c r="AE240" s="4"/>
      <c r="AF240" s="3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3"/>
      <c r="AW240" s="3"/>
    </row>
    <row r="241" spans="1:49" hidden="1" x14ac:dyDescent="0.2">
      <c r="A241" s="28"/>
      <c r="B241" s="28"/>
      <c r="C241" s="3"/>
      <c r="D241" s="29"/>
      <c r="E241" s="29"/>
      <c r="F241" s="29"/>
      <c r="G241" s="29"/>
      <c r="H241" s="29"/>
      <c r="I241" s="29"/>
      <c r="J241" s="29"/>
      <c r="K241" s="3"/>
      <c r="L241" s="30"/>
      <c r="M241" s="30"/>
      <c r="N241" s="3"/>
      <c r="O241" s="20"/>
      <c r="P241" s="20"/>
      <c r="Q241" s="3"/>
      <c r="R241" s="4"/>
      <c r="S241" s="4"/>
      <c r="T241" s="3"/>
      <c r="U241" s="4"/>
      <c r="V241" s="3"/>
      <c r="W241" s="3"/>
      <c r="X241" s="3"/>
      <c r="Y241" s="3"/>
      <c r="Z241" s="3"/>
      <c r="AA241" s="3"/>
      <c r="AB241" s="4"/>
      <c r="AC241" s="3"/>
      <c r="AD241" s="3"/>
      <c r="AE241" s="4"/>
      <c r="AF241" s="3"/>
      <c r="AG241" s="4"/>
      <c r="AH241" s="4"/>
      <c r="AI241" s="4"/>
      <c r="AJ241" s="4"/>
      <c r="AK241" s="4"/>
      <c r="AL241" s="4"/>
      <c r="AM241" s="4"/>
      <c r="AN241" s="4"/>
      <c r="AO241" s="4"/>
      <c r="AP241" s="31"/>
      <c r="AQ241" s="31"/>
      <c r="AR241" s="4"/>
      <c r="AS241" s="4"/>
      <c r="AT241" s="4"/>
      <c r="AU241" s="4"/>
      <c r="AV241" s="3"/>
      <c r="AW241" s="3"/>
    </row>
    <row r="242" spans="1:49" ht="3" hidden="1" customHeight="1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4"/>
      <c r="P242" s="4"/>
      <c r="Q242" s="3"/>
      <c r="R242" s="4"/>
      <c r="S242" s="3"/>
      <c r="T242" s="3"/>
      <c r="U242" s="4"/>
      <c r="V242" s="3"/>
      <c r="W242" s="3"/>
      <c r="X242" s="3"/>
      <c r="Y242" s="3"/>
      <c r="Z242" s="3"/>
      <c r="AA242" s="3"/>
      <c r="AB242" s="4"/>
      <c r="AC242" s="3"/>
      <c r="AD242" s="3"/>
      <c r="AE242" s="4"/>
      <c r="AF242" s="3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3"/>
      <c r="AW242" s="3"/>
    </row>
    <row r="243" spans="1:49" hidden="1" x14ac:dyDescent="0.2">
      <c r="A243" s="28"/>
      <c r="B243" s="28"/>
      <c r="C243" s="3"/>
      <c r="D243" s="29"/>
      <c r="E243" s="29"/>
      <c r="F243" s="29"/>
      <c r="G243" s="29"/>
      <c r="H243" s="29"/>
      <c r="I243" s="29"/>
      <c r="J243" s="29"/>
      <c r="K243" s="3"/>
      <c r="L243" s="30"/>
      <c r="M243" s="30"/>
      <c r="N243" s="3"/>
      <c r="O243" s="20"/>
      <c r="P243" s="20"/>
      <c r="Q243" s="3"/>
      <c r="R243" s="4"/>
      <c r="S243" s="4"/>
      <c r="T243" s="3"/>
      <c r="U243" s="4"/>
      <c r="V243" s="3"/>
      <c r="W243" s="3"/>
      <c r="X243" s="3"/>
      <c r="Y243" s="3"/>
      <c r="Z243" s="3"/>
      <c r="AA243" s="3"/>
      <c r="AB243" s="4"/>
      <c r="AC243" s="3"/>
      <c r="AD243" s="3"/>
      <c r="AE243" s="4"/>
      <c r="AF243" s="3"/>
      <c r="AG243" s="4"/>
      <c r="AH243" s="4"/>
      <c r="AI243" s="4"/>
      <c r="AJ243" s="4"/>
      <c r="AK243" s="4"/>
      <c r="AL243" s="4"/>
      <c r="AM243" s="4"/>
      <c r="AN243" s="4"/>
      <c r="AO243" s="4"/>
      <c r="AP243" s="31"/>
      <c r="AQ243" s="31"/>
      <c r="AR243" s="4"/>
      <c r="AS243" s="4"/>
      <c r="AT243" s="4"/>
      <c r="AU243" s="4"/>
      <c r="AV243" s="3"/>
      <c r="AW243" s="3"/>
    </row>
    <row r="244" spans="1:49" ht="3" hidden="1" customHeight="1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4"/>
      <c r="P244" s="4"/>
      <c r="Q244" s="3"/>
      <c r="R244" s="4"/>
      <c r="S244" s="3"/>
      <c r="T244" s="3"/>
      <c r="U244" s="4"/>
      <c r="V244" s="3"/>
      <c r="W244" s="3"/>
      <c r="X244" s="3"/>
      <c r="Y244" s="3"/>
      <c r="Z244" s="3"/>
      <c r="AA244" s="3"/>
      <c r="AB244" s="4"/>
      <c r="AC244" s="3"/>
      <c r="AD244" s="3"/>
      <c r="AE244" s="4"/>
      <c r="AF244" s="3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3"/>
      <c r="AW244" s="3"/>
    </row>
    <row r="245" spans="1:49" hidden="1" x14ac:dyDescent="0.2">
      <c r="A245" s="28"/>
      <c r="B245" s="28"/>
      <c r="C245" s="3"/>
      <c r="D245" s="29"/>
      <c r="E245" s="29"/>
      <c r="F245" s="29"/>
      <c r="G245" s="29"/>
      <c r="H245" s="29"/>
      <c r="I245" s="29"/>
      <c r="J245" s="29"/>
      <c r="K245" s="3"/>
      <c r="L245" s="30"/>
      <c r="M245" s="30"/>
      <c r="N245" s="3"/>
      <c r="O245" s="20"/>
      <c r="P245" s="20"/>
      <c r="Q245" s="3"/>
      <c r="R245" s="4"/>
      <c r="S245" s="4"/>
      <c r="T245" s="3"/>
      <c r="U245" s="4"/>
      <c r="V245" s="3"/>
      <c r="W245" s="3"/>
      <c r="X245" s="3"/>
      <c r="Y245" s="3"/>
      <c r="Z245" s="3"/>
      <c r="AA245" s="3"/>
      <c r="AB245" s="4"/>
      <c r="AC245" s="3"/>
      <c r="AD245" s="3"/>
      <c r="AE245" s="4"/>
      <c r="AF245" s="3"/>
      <c r="AG245" s="4"/>
      <c r="AH245" s="4"/>
      <c r="AI245" s="4"/>
      <c r="AJ245" s="4"/>
      <c r="AK245" s="4"/>
      <c r="AL245" s="4"/>
      <c r="AM245" s="4"/>
      <c r="AN245" s="4"/>
      <c r="AO245" s="4"/>
      <c r="AP245" s="31"/>
      <c r="AQ245" s="31"/>
      <c r="AR245" s="4"/>
      <c r="AS245" s="4"/>
      <c r="AT245" s="4"/>
      <c r="AU245" s="4"/>
      <c r="AV245" s="3"/>
      <c r="AW245" s="3"/>
    </row>
    <row r="246" spans="1:49" ht="3.75" hidden="1" customHeight="1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4"/>
      <c r="P246" s="4"/>
      <c r="Q246" s="3"/>
      <c r="R246" s="4"/>
      <c r="S246" s="3"/>
      <c r="T246" s="3"/>
      <c r="U246" s="4"/>
      <c r="V246" s="3"/>
      <c r="W246" s="3"/>
      <c r="X246" s="3"/>
      <c r="Y246" s="3"/>
      <c r="Z246" s="3"/>
      <c r="AA246" s="3"/>
      <c r="AB246" s="4"/>
      <c r="AC246" s="3"/>
      <c r="AD246" s="3"/>
      <c r="AE246" s="4"/>
      <c r="AF246" s="3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3"/>
      <c r="AW246" s="3"/>
    </row>
    <row r="247" spans="1:49" hidden="1" x14ac:dyDescent="0.2">
      <c r="A247" s="28"/>
      <c r="B247" s="28"/>
      <c r="C247" s="3"/>
      <c r="D247" s="29"/>
      <c r="E247" s="29"/>
      <c r="F247" s="29"/>
      <c r="G247" s="29"/>
      <c r="H247" s="29"/>
      <c r="I247" s="29"/>
      <c r="J247" s="29"/>
      <c r="K247" s="3"/>
      <c r="L247" s="30"/>
      <c r="M247" s="30"/>
      <c r="N247" s="3"/>
      <c r="O247" s="20"/>
      <c r="P247" s="20"/>
      <c r="Q247" s="3"/>
      <c r="R247" s="4"/>
      <c r="S247" s="4"/>
      <c r="T247" s="3"/>
      <c r="U247" s="4"/>
      <c r="V247" s="3"/>
      <c r="W247" s="3"/>
      <c r="X247" s="3"/>
      <c r="Y247" s="3"/>
      <c r="Z247" s="3"/>
      <c r="AA247" s="3"/>
      <c r="AB247" s="4"/>
      <c r="AC247" s="3"/>
      <c r="AD247" s="3"/>
      <c r="AE247" s="4"/>
      <c r="AF247" s="3"/>
      <c r="AG247" s="4"/>
      <c r="AH247" s="4"/>
      <c r="AI247" s="4"/>
      <c r="AJ247" s="4"/>
      <c r="AK247" s="4"/>
      <c r="AL247" s="4"/>
      <c r="AM247" s="4"/>
      <c r="AN247" s="4"/>
      <c r="AO247" s="4"/>
      <c r="AP247" s="31"/>
      <c r="AQ247" s="31"/>
      <c r="AR247" s="4"/>
      <c r="AS247" s="4"/>
      <c r="AT247" s="4"/>
      <c r="AU247" s="4"/>
      <c r="AV247" s="3"/>
      <c r="AW247" s="3"/>
    </row>
    <row r="248" spans="1:49" ht="3" hidden="1" customHeight="1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4"/>
      <c r="P248" s="4"/>
      <c r="Q248" s="3"/>
      <c r="R248" s="4"/>
      <c r="S248" s="3"/>
      <c r="T248" s="3"/>
      <c r="U248" s="4"/>
      <c r="V248" s="3"/>
      <c r="W248" s="3"/>
      <c r="X248" s="3"/>
      <c r="Y248" s="3"/>
      <c r="Z248" s="3"/>
      <c r="AA248" s="3"/>
      <c r="AB248" s="4"/>
      <c r="AC248" s="3"/>
      <c r="AD248" s="3"/>
      <c r="AE248" s="4"/>
      <c r="AF248" s="3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3"/>
      <c r="AW248" s="3"/>
    </row>
    <row r="249" spans="1:49" hidden="1" x14ac:dyDescent="0.2">
      <c r="A249" s="28"/>
      <c r="B249" s="28"/>
      <c r="C249" s="3"/>
      <c r="D249" s="29"/>
      <c r="E249" s="29"/>
      <c r="F249" s="29"/>
      <c r="G249" s="29"/>
      <c r="H249" s="29"/>
      <c r="I249" s="29"/>
      <c r="J249" s="29"/>
      <c r="K249" s="3"/>
      <c r="L249" s="30"/>
      <c r="M249" s="30"/>
      <c r="N249" s="3"/>
      <c r="O249" s="20"/>
      <c r="P249" s="20"/>
      <c r="Q249" s="3"/>
      <c r="R249" s="4"/>
      <c r="S249" s="4"/>
      <c r="T249" s="3"/>
      <c r="U249" s="4"/>
      <c r="V249" s="3"/>
      <c r="W249" s="3"/>
      <c r="X249" s="3"/>
      <c r="Y249" s="3"/>
      <c r="Z249" s="3"/>
      <c r="AA249" s="3"/>
      <c r="AB249" s="4"/>
      <c r="AC249" s="3"/>
      <c r="AD249" s="3"/>
      <c r="AE249" s="4"/>
      <c r="AF249" s="3"/>
      <c r="AG249" s="4"/>
      <c r="AH249" s="4"/>
      <c r="AI249" s="4"/>
      <c r="AJ249" s="4"/>
      <c r="AK249" s="4"/>
      <c r="AL249" s="4"/>
      <c r="AM249" s="4"/>
      <c r="AN249" s="4"/>
      <c r="AO249" s="4"/>
      <c r="AP249" s="31"/>
      <c r="AQ249" s="31"/>
      <c r="AR249" s="4"/>
      <c r="AS249" s="4"/>
      <c r="AT249" s="4"/>
      <c r="AU249" s="4"/>
      <c r="AV249" s="3"/>
      <c r="AW249" s="3"/>
    </row>
    <row r="250" spans="1:49" ht="3.75" hidden="1" customHeight="1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4"/>
      <c r="P250" s="4"/>
      <c r="Q250" s="3"/>
      <c r="R250" s="4"/>
      <c r="S250" s="3"/>
      <c r="T250" s="3"/>
      <c r="U250" s="4"/>
      <c r="V250" s="3"/>
      <c r="W250" s="3"/>
      <c r="X250" s="3"/>
      <c r="Y250" s="3"/>
      <c r="Z250" s="3"/>
      <c r="AA250" s="3"/>
      <c r="AB250" s="4"/>
      <c r="AC250" s="3"/>
      <c r="AD250" s="3"/>
      <c r="AE250" s="4"/>
      <c r="AF250" s="3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3"/>
      <c r="AW250" s="3"/>
    </row>
    <row r="251" spans="1:49" hidden="1" x14ac:dyDescent="0.2">
      <c r="A251" s="28"/>
      <c r="B251" s="28"/>
      <c r="C251" s="3"/>
      <c r="D251" s="29"/>
      <c r="E251" s="29"/>
      <c r="F251" s="29"/>
      <c r="G251" s="29"/>
      <c r="H251" s="29"/>
      <c r="I251" s="29"/>
      <c r="J251" s="29"/>
      <c r="K251" s="3"/>
      <c r="L251" s="30"/>
      <c r="M251" s="30"/>
      <c r="N251" s="3"/>
      <c r="O251" s="20"/>
      <c r="P251" s="20"/>
      <c r="Q251" s="3"/>
      <c r="R251" s="4"/>
      <c r="S251" s="4"/>
      <c r="T251" s="3"/>
      <c r="U251" s="4"/>
      <c r="V251" s="3"/>
      <c r="W251" s="3"/>
      <c r="X251" s="3"/>
      <c r="Y251" s="3"/>
      <c r="Z251" s="3"/>
      <c r="AA251" s="3"/>
      <c r="AB251" s="4"/>
      <c r="AC251" s="3"/>
      <c r="AD251" s="3"/>
      <c r="AE251" s="4"/>
      <c r="AF251" s="3"/>
      <c r="AG251" s="4"/>
      <c r="AH251" s="4"/>
      <c r="AI251" s="4"/>
      <c r="AJ251" s="4"/>
      <c r="AK251" s="4"/>
      <c r="AL251" s="4"/>
      <c r="AM251" s="4"/>
      <c r="AN251" s="4"/>
      <c r="AO251" s="4"/>
      <c r="AP251" s="31"/>
      <c r="AQ251" s="31"/>
      <c r="AR251" s="4"/>
      <c r="AS251" s="4"/>
      <c r="AT251" s="4"/>
      <c r="AU251" s="4"/>
      <c r="AV251" s="3"/>
      <c r="AW251" s="3"/>
    </row>
    <row r="252" spans="1:49" ht="4.5" hidden="1" customHeight="1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4"/>
      <c r="P252" s="4"/>
      <c r="Q252" s="3"/>
      <c r="R252" s="4"/>
      <c r="S252" s="3"/>
      <c r="T252" s="3"/>
      <c r="U252" s="4"/>
      <c r="V252" s="3"/>
      <c r="W252" s="3"/>
      <c r="X252" s="3"/>
      <c r="Y252" s="3"/>
      <c r="Z252" s="3"/>
      <c r="AA252" s="3"/>
      <c r="AB252" s="4"/>
      <c r="AC252" s="3"/>
      <c r="AD252" s="3"/>
      <c r="AE252" s="4"/>
      <c r="AF252" s="3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3"/>
      <c r="AW252" s="3"/>
    </row>
    <row r="253" spans="1:49" hidden="1" x14ac:dyDescent="0.2">
      <c r="A253" s="28"/>
      <c r="B253" s="28"/>
      <c r="C253" s="3"/>
      <c r="D253" s="29"/>
      <c r="E253" s="29"/>
      <c r="F253" s="29"/>
      <c r="G253" s="29"/>
      <c r="H253" s="29"/>
      <c r="I253" s="29"/>
      <c r="J253" s="29"/>
      <c r="K253" s="3"/>
      <c r="L253" s="30"/>
      <c r="M253" s="30"/>
      <c r="N253" s="3"/>
      <c r="O253" s="20"/>
      <c r="P253" s="20"/>
      <c r="Q253" s="3"/>
      <c r="R253" s="4"/>
      <c r="S253" s="4"/>
      <c r="T253" s="3"/>
      <c r="U253" s="4"/>
      <c r="V253" s="3"/>
      <c r="W253" s="3"/>
      <c r="X253" s="3"/>
      <c r="Y253" s="3"/>
      <c r="Z253" s="3"/>
      <c r="AA253" s="3"/>
      <c r="AB253" s="4"/>
      <c r="AC253" s="3"/>
      <c r="AD253" s="3"/>
      <c r="AE253" s="4"/>
      <c r="AF253" s="3"/>
      <c r="AG253" s="4"/>
      <c r="AH253" s="4"/>
      <c r="AI253" s="4"/>
      <c r="AJ253" s="4"/>
      <c r="AK253" s="4"/>
      <c r="AL253" s="4"/>
      <c r="AM253" s="4"/>
      <c r="AN253" s="4"/>
      <c r="AO253" s="4"/>
      <c r="AP253" s="31"/>
      <c r="AQ253" s="31"/>
      <c r="AR253" s="4"/>
      <c r="AS253" s="4"/>
      <c r="AT253" s="4"/>
      <c r="AU253" s="4"/>
      <c r="AV253" s="3"/>
      <c r="AW253" s="3"/>
    </row>
    <row r="254" spans="1:49" ht="5.25" hidden="1" customHeight="1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4"/>
      <c r="P254" s="4"/>
      <c r="Q254" s="3"/>
      <c r="R254" s="4"/>
      <c r="S254" s="3"/>
      <c r="T254" s="3"/>
      <c r="U254" s="4"/>
      <c r="V254" s="3"/>
      <c r="W254" s="3"/>
      <c r="X254" s="3"/>
      <c r="Y254" s="3"/>
      <c r="Z254" s="3"/>
      <c r="AA254" s="3"/>
      <c r="AB254" s="4"/>
      <c r="AC254" s="3"/>
      <c r="AD254" s="3"/>
      <c r="AE254" s="4"/>
      <c r="AF254" s="3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3"/>
      <c r="AW254" s="3"/>
    </row>
    <row r="255" spans="1:49" hidden="1" x14ac:dyDescent="0.2">
      <c r="A255" s="32"/>
      <c r="B255" s="32"/>
      <c r="C255" s="17"/>
      <c r="D255" s="32"/>
      <c r="E255" s="32"/>
      <c r="F255" s="32"/>
      <c r="G255" s="32"/>
      <c r="H255" s="32"/>
      <c r="I255" s="32"/>
      <c r="J255" s="32"/>
      <c r="K255" s="17"/>
      <c r="L255" s="32"/>
      <c r="M255" s="32"/>
      <c r="N255" s="17"/>
      <c r="O255" s="22"/>
      <c r="P255" s="22"/>
      <c r="Q255" s="3"/>
      <c r="R255" s="23"/>
      <c r="S255" s="23"/>
      <c r="T255" s="3"/>
      <c r="U255" s="23"/>
      <c r="V255" s="23"/>
      <c r="W255" s="3"/>
      <c r="X255" s="23"/>
      <c r="Y255" s="23"/>
      <c r="Z255" s="3"/>
      <c r="AA255" s="23"/>
      <c r="AB255" s="23"/>
      <c r="AC255" s="3"/>
      <c r="AD255" s="23"/>
      <c r="AE255" s="23"/>
      <c r="AF255" s="3"/>
      <c r="AG255" s="23"/>
      <c r="AH255" s="23"/>
      <c r="AI255" s="4"/>
      <c r="AJ255" s="23"/>
      <c r="AK255" s="23"/>
      <c r="AL255" s="4"/>
      <c r="AM255" s="23"/>
      <c r="AN255" s="23"/>
      <c r="AO255" s="4"/>
      <c r="AP255" s="29"/>
      <c r="AQ255" s="29"/>
      <c r="AR255" s="4"/>
      <c r="AS255" s="4"/>
      <c r="AT255" s="4"/>
      <c r="AU255" s="4"/>
      <c r="AV255" s="3"/>
      <c r="AW255" s="3"/>
    </row>
    <row r="256" spans="1:49" ht="3" hidden="1" customHeight="1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4"/>
      <c r="P256" s="4"/>
      <c r="Q256" s="3"/>
      <c r="R256" s="4"/>
      <c r="S256" s="3"/>
      <c r="T256" s="3"/>
      <c r="U256" s="4"/>
      <c r="V256" s="3"/>
      <c r="W256" s="3"/>
      <c r="X256" s="3"/>
      <c r="Y256" s="3"/>
      <c r="Z256" s="3"/>
      <c r="AA256" s="3"/>
      <c r="AB256" s="4"/>
      <c r="AC256" s="3"/>
      <c r="AD256" s="3"/>
      <c r="AE256" s="4"/>
      <c r="AF256" s="3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3"/>
      <c r="AW256" s="3"/>
    </row>
    <row r="257" spans="1:49" hidden="1" x14ac:dyDescent="0.2">
      <c r="A257" s="28"/>
      <c r="B257" s="28"/>
      <c r="C257" s="3"/>
      <c r="D257" s="29"/>
      <c r="E257" s="29"/>
      <c r="F257" s="29"/>
      <c r="G257" s="29"/>
      <c r="H257" s="29"/>
      <c r="I257" s="29"/>
      <c r="J257" s="29"/>
      <c r="K257" s="3"/>
      <c r="L257" s="30"/>
      <c r="M257" s="30"/>
      <c r="N257" s="3"/>
      <c r="O257" s="20"/>
      <c r="P257" s="20"/>
      <c r="Q257" s="3"/>
      <c r="R257" s="4"/>
      <c r="S257" s="4"/>
      <c r="T257" s="3"/>
      <c r="U257" s="4"/>
      <c r="V257" s="3"/>
      <c r="W257" s="3"/>
      <c r="X257" s="3"/>
      <c r="Y257" s="3"/>
      <c r="Z257" s="3"/>
      <c r="AA257" s="3"/>
      <c r="AB257" s="4"/>
      <c r="AC257" s="3"/>
      <c r="AD257" s="3"/>
      <c r="AE257" s="4"/>
      <c r="AF257" s="3"/>
      <c r="AG257" s="4"/>
      <c r="AH257" s="4"/>
      <c r="AI257" s="4"/>
      <c r="AJ257" s="4"/>
      <c r="AK257" s="4"/>
      <c r="AL257" s="4"/>
      <c r="AM257" s="4"/>
      <c r="AN257" s="4"/>
      <c r="AO257" s="4"/>
      <c r="AP257" s="31"/>
      <c r="AQ257" s="31"/>
      <c r="AR257" s="4"/>
      <c r="AS257" s="4"/>
      <c r="AT257" s="4"/>
      <c r="AU257" s="4"/>
      <c r="AV257" s="3"/>
      <c r="AW257" s="3"/>
    </row>
    <row r="258" spans="1:49" ht="3.75" hidden="1" customHeight="1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4"/>
      <c r="P258" s="4"/>
      <c r="Q258" s="3"/>
      <c r="R258" s="4"/>
      <c r="S258" s="3"/>
      <c r="T258" s="3"/>
      <c r="U258" s="4"/>
      <c r="V258" s="3"/>
      <c r="W258" s="3"/>
      <c r="X258" s="3"/>
      <c r="Y258" s="3"/>
      <c r="Z258" s="3"/>
      <c r="AA258" s="3"/>
      <c r="AB258" s="4"/>
      <c r="AC258" s="3"/>
      <c r="AD258" s="3"/>
      <c r="AE258" s="4"/>
      <c r="AF258" s="3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3"/>
      <c r="AW258" s="3"/>
    </row>
    <row r="259" spans="1:49" hidden="1" x14ac:dyDescent="0.2">
      <c r="A259" s="28"/>
      <c r="B259" s="28"/>
      <c r="C259" s="3"/>
      <c r="D259" s="29"/>
      <c r="E259" s="29"/>
      <c r="F259" s="29"/>
      <c r="G259" s="29"/>
      <c r="H259" s="29"/>
      <c r="I259" s="29"/>
      <c r="J259" s="29"/>
      <c r="K259" s="3"/>
      <c r="L259" s="30"/>
      <c r="M259" s="30"/>
      <c r="N259" s="3"/>
      <c r="O259" s="20"/>
      <c r="P259" s="20"/>
      <c r="Q259" s="3"/>
      <c r="R259" s="4"/>
      <c r="S259" s="4"/>
      <c r="T259" s="3"/>
      <c r="U259" s="4"/>
      <c r="V259" s="3"/>
      <c r="W259" s="3"/>
      <c r="X259" s="3"/>
      <c r="Y259" s="3"/>
      <c r="Z259" s="3"/>
      <c r="AA259" s="3"/>
      <c r="AB259" s="4"/>
      <c r="AC259" s="3"/>
      <c r="AD259" s="3"/>
      <c r="AE259" s="4"/>
      <c r="AF259" s="3"/>
      <c r="AG259" s="4"/>
      <c r="AH259" s="4"/>
      <c r="AI259" s="4"/>
      <c r="AJ259" s="4"/>
      <c r="AK259" s="4"/>
      <c r="AL259" s="4"/>
      <c r="AM259" s="4"/>
      <c r="AN259" s="4"/>
      <c r="AO259" s="4"/>
      <c r="AP259" s="31"/>
      <c r="AQ259" s="31"/>
      <c r="AR259" s="4"/>
      <c r="AS259" s="4"/>
      <c r="AT259" s="4"/>
      <c r="AU259" s="4"/>
      <c r="AV259" s="3"/>
      <c r="AW259" s="3"/>
    </row>
    <row r="260" spans="1:49" ht="4.5" hidden="1" customHeight="1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4"/>
      <c r="P260" s="4"/>
      <c r="Q260" s="3"/>
      <c r="R260" s="4"/>
      <c r="S260" s="3"/>
      <c r="T260" s="3"/>
      <c r="U260" s="4"/>
      <c r="V260" s="3"/>
      <c r="W260" s="3"/>
      <c r="X260" s="3"/>
      <c r="Y260" s="3"/>
      <c r="Z260" s="3"/>
      <c r="AA260" s="3"/>
      <c r="AB260" s="4"/>
      <c r="AC260" s="3"/>
      <c r="AD260" s="3"/>
      <c r="AE260" s="4"/>
      <c r="AF260" s="3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3"/>
      <c r="AW260" s="3"/>
    </row>
    <row r="261" spans="1:49" hidden="1" x14ac:dyDescent="0.2">
      <c r="A261" s="28"/>
      <c r="B261" s="28"/>
      <c r="C261" s="3"/>
      <c r="D261" s="29"/>
      <c r="E261" s="29"/>
      <c r="F261" s="29"/>
      <c r="G261" s="29"/>
      <c r="H261" s="29"/>
      <c r="I261" s="29"/>
      <c r="J261" s="29"/>
      <c r="K261" s="3"/>
      <c r="L261" s="30"/>
      <c r="M261" s="30"/>
      <c r="N261" s="3"/>
      <c r="O261" s="20"/>
      <c r="P261" s="20"/>
      <c r="Q261" s="3"/>
      <c r="R261" s="4"/>
      <c r="S261" s="4"/>
      <c r="T261" s="3"/>
      <c r="U261" s="4"/>
      <c r="V261" s="3"/>
      <c r="W261" s="3"/>
      <c r="X261" s="3"/>
      <c r="Y261" s="3"/>
      <c r="Z261" s="3"/>
      <c r="AA261" s="3"/>
      <c r="AB261" s="4"/>
      <c r="AC261" s="3"/>
      <c r="AD261" s="3"/>
      <c r="AE261" s="4"/>
      <c r="AF261" s="3"/>
      <c r="AG261" s="4"/>
      <c r="AH261" s="4"/>
      <c r="AI261" s="4"/>
      <c r="AJ261" s="4"/>
      <c r="AK261" s="4"/>
      <c r="AL261" s="4"/>
      <c r="AM261" s="4"/>
      <c r="AN261" s="4"/>
      <c r="AO261" s="4"/>
      <c r="AP261" s="31"/>
      <c r="AQ261" s="31"/>
      <c r="AR261" s="4"/>
      <c r="AS261" s="4"/>
      <c r="AT261" s="4"/>
      <c r="AU261" s="4"/>
      <c r="AV261" s="3"/>
      <c r="AW261" s="3"/>
    </row>
    <row r="262" spans="1:49" ht="5.25" hidden="1" customHeight="1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4"/>
      <c r="P262" s="4"/>
      <c r="Q262" s="3"/>
      <c r="R262" s="4"/>
      <c r="S262" s="3"/>
      <c r="T262" s="3"/>
      <c r="U262" s="4"/>
      <c r="V262" s="3"/>
      <c r="W262" s="3"/>
      <c r="X262" s="3"/>
      <c r="Y262" s="3"/>
      <c r="Z262" s="3"/>
      <c r="AA262" s="3"/>
      <c r="AB262" s="4"/>
      <c r="AC262" s="3"/>
      <c r="AD262" s="3"/>
      <c r="AE262" s="4"/>
      <c r="AF262" s="3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3"/>
      <c r="AW262" s="3"/>
    </row>
    <row r="263" spans="1:49" hidden="1" x14ac:dyDescent="0.2">
      <c r="A263" s="28"/>
      <c r="B263" s="28"/>
      <c r="C263" s="3"/>
      <c r="D263" s="29"/>
      <c r="E263" s="29"/>
      <c r="F263" s="29"/>
      <c r="G263" s="29"/>
      <c r="H263" s="29"/>
      <c r="I263" s="29"/>
      <c r="J263" s="29"/>
      <c r="K263" s="3"/>
      <c r="L263" s="30"/>
      <c r="M263" s="30"/>
      <c r="N263" s="3"/>
      <c r="O263" s="20"/>
      <c r="P263" s="20"/>
      <c r="Q263" s="3"/>
      <c r="R263" s="4"/>
      <c r="S263" s="4"/>
      <c r="T263" s="3"/>
      <c r="U263" s="4"/>
      <c r="V263" s="3"/>
      <c r="W263" s="3"/>
      <c r="X263" s="3"/>
      <c r="Y263" s="3"/>
      <c r="Z263" s="3"/>
      <c r="AA263" s="3"/>
      <c r="AB263" s="4"/>
      <c r="AC263" s="3"/>
      <c r="AD263" s="3"/>
      <c r="AE263" s="4"/>
      <c r="AF263" s="3"/>
      <c r="AG263" s="4"/>
      <c r="AH263" s="4"/>
      <c r="AI263" s="4"/>
      <c r="AJ263" s="4"/>
      <c r="AK263" s="4"/>
      <c r="AL263" s="4"/>
      <c r="AM263" s="4"/>
      <c r="AN263" s="4"/>
      <c r="AO263" s="4"/>
      <c r="AP263" s="31"/>
      <c r="AQ263" s="31"/>
      <c r="AR263" s="4"/>
      <c r="AS263" s="4"/>
      <c r="AT263" s="4"/>
      <c r="AU263" s="4"/>
      <c r="AV263" s="3"/>
      <c r="AW263" s="3"/>
    </row>
    <row r="264" spans="1:49" ht="3.75" hidden="1" customHeight="1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4"/>
      <c r="P264" s="4"/>
      <c r="Q264" s="3"/>
      <c r="R264" s="4"/>
      <c r="S264" s="3"/>
      <c r="T264" s="3"/>
      <c r="U264" s="4"/>
      <c r="V264" s="3"/>
      <c r="W264" s="3"/>
      <c r="X264" s="3"/>
      <c r="Y264" s="3"/>
      <c r="Z264" s="3"/>
      <c r="AA264" s="3"/>
      <c r="AB264" s="4"/>
      <c r="AC264" s="3"/>
      <c r="AD264" s="3"/>
      <c r="AE264" s="4"/>
      <c r="AF264" s="3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3"/>
      <c r="AW264" s="3"/>
    </row>
    <row r="265" spans="1:49" hidden="1" x14ac:dyDescent="0.2">
      <c r="A265" s="28"/>
      <c r="B265" s="28"/>
      <c r="C265" s="3"/>
      <c r="D265" s="29"/>
      <c r="E265" s="29"/>
      <c r="F265" s="29"/>
      <c r="G265" s="29"/>
      <c r="H265" s="29"/>
      <c r="I265" s="29"/>
      <c r="J265" s="29"/>
      <c r="K265" s="3"/>
      <c r="L265" s="30"/>
      <c r="M265" s="30"/>
      <c r="N265" s="3"/>
      <c r="O265" s="20"/>
      <c r="P265" s="20"/>
      <c r="Q265" s="3"/>
      <c r="R265" s="4"/>
      <c r="S265" s="4"/>
      <c r="T265" s="3"/>
      <c r="U265" s="4"/>
      <c r="V265" s="3"/>
      <c r="W265" s="3"/>
      <c r="X265" s="3"/>
      <c r="Y265" s="3"/>
      <c r="Z265" s="3"/>
      <c r="AA265" s="3"/>
      <c r="AB265" s="4"/>
      <c r="AC265" s="3"/>
      <c r="AD265" s="3"/>
      <c r="AE265" s="4"/>
      <c r="AF265" s="3"/>
      <c r="AG265" s="4"/>
      <c r="AH265" s="4"/>
      <c r="AI265" s="4"/>
      <c r="AJ265" s="4"/>
      <c r="AK265" s="4"/>
      <c r="AL265" s="4"/>
      <c r="AM265" s="4"/>
      <c r="AN265" s="4"/>
      <c r="AO265" s="4"/>
      <c r="AP265" s="31"/>
      <c r="AQ265" s="31"/>
      <c r="AR265" s="4"/>
      <c r="AS265" s="4"/>
      <c r="AT265" s="4"/>
      <c r="AU265" s="4"/>
      <c r="AV265" s="3"/>
      <c r="AW265" s="3"/>
    </row>
    <row r="266" spans="1:49" ht="4.5" hidden="1" customHeight="1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4"/>
      <c r="P266" s="4"/>
      <c r="Q266" s="3"/>
      <c r="R266" s="4"/>
      <c r="S266" s="3"/>
      <c r="T266" s="3"/>
      <c r="U266" s="4"/>
      <c r="V266" s="3"/>
      <c r="W266" s="3"/>
      <c r="X266" s="3"/>
      <c r="Y266" s="3"/>
      <c r="Z266" s="3"/>
      <c r="AA266" s="3"/>
      <c r="AB266" s="4"/>
      <c r="AC266" s="3"/>
      <c r="AD266" s="3"/>
      <c r="AE266" s="4"/>
      <c r="AF266" s="3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3"/>
      <c r="AW266" s="3"/>
    </row>
    <row r="267" spans="1:49" hidden="1" x14ac:dyDescent="0.2">
      <c r="A267" s="28"/>
      <c r="B267" s="28"/>
      <c r="C267" s="3"/>
      <c r="D267" s="29"/>
      <c r="E267" s="29"/>
      <c r="F267" s="29"/>
      <c r="G267" s="29"/>
      <c r="H267" s="29"/>
      <c r="I267" s="29"/>
      <c r="J267" s="29"/>
      <c r="K267" s="3"/>
      <c r="L267" s="30"/>
      <c r="M267" s="30"/>
      <c r="N267" s="3"/>
      <c r="O267" s="20"/>
      <c r="P267" s="20"/>
      <c r="Q267" s="3"/>
      <c r="R267" s="4"/>
      <c r="S267" s="4"/>
      <c r="T267" s="3"/>
      <c r="U267" s="4"/>
      <c r="V267" s="3"/>
      <c r="W267" s="3"/>
      <c r="X267" s="3"/>
      <c r="Y267" s="3"/>
      <c r="Z267" s="3"/>
      <c r="AA267" s="3"/>
      <c r="AB267" s="4"/>
      <c r="AC267" s="3"/>
      <c r="AD267" s="3"/>
      <c r="AE267" s="4"/>
      <c r="AF267" s="3"/>
      <c r="AG267" s="4"/>
      <c r="AH267" s="4"/>
      <c r="AI267" s="4"/>
      <c r="AJ267" s="4"/>
      <c r="AK267" s="4"/>
      <c r="AL267" s="4"/>
      <c r="AM267" s="4"/>
      <c r="AN267" s="4"/>
      <c r="AO267" s="4"/>
      <c r="AP267" s="31"/>
      <c r="AQ267" s="31"/>
      <c r="AR267" s="4"/>
      <c r="AS267" s="4"/>
      <c r="AT267" s="4"/>
      <c r="AU267" s="4"/>
      <c r="AV267" s="3"/>
      <c r="AW267" s="3"/>
    </row>
    <row r="268" spans="1:49" ht="3.75" hidden="1" customHeight="1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4"/>
      <c r="P268" s="4"/>
      <c r="Q268" s="3"/>
      <c r="R268" s="4"/>
      <c r="S268" s="3"/>
      <c r="T268" s="3"/>
      <c r="U268" s="4"/>
      <c r="V268" s="3"/>
      <c r="W268" s="3"/>
      <c r="X268" s="3"/>
      <c r="Y268" s="3"/>
      <c r="Z268" s="3"/>
      <c r="AA268" s="3"/>
      <c r="AB268" s="4"/>
      <c r="AC268" s="3"/>
      <c r="AD268" s="3"/>
      <c r="AE268" s="4"/>
      <c r="AF268" s="3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3"/>
      <c r="AW268" s="3"/>
    </row>
    <row r="269" spans="1:49" hidden="1" x14ac:dyDescent="0.2">
      <c r="A269" s="28"/>
      <c r="B269" s="28"/>
      <c r="C269" s="3"/>
      <c r="D269" s="29"/>
      <c r="E269" s="29"/>
      <c r="F269" s="29"/>
      <c r="G269" s="29"/>
      <c r="H269" s="29"/>
      <c r="I269" s="29"/>
      <c r="J269" s="29"/>
      <c r="K269" s="3"/>
      <c r="L269" s="30"/>
      <c r="M269" s="30"/>
      <c r="N269" s="3"/>
      <c r="O269" s="20"/>
      <c r="P269" s="20"/>
      <c r="Q269" s="3"/>
      <c r="R269" s="4"/>
      <c r="S269" s="4"/>
      <c r="T269" s="3"/>
      <c r="U269" s="4"/>
      <c r="V269" s="3"/>
      <c r="W269" s="3"/>
      <c r="X269" s="3"/>
      <c r="Y269" s="3"/>
      <c r="Z269" s="3"/>
      <c r="AA269" s="3"/>
      <c r="AB269" s="4"/>
      <c r="AC269" s="3"/>
      <c r="AD269" s="3"/>
      <c r="AE269" s="4"/>
      <c r="AF269" s="3"/>
      <c r="AG269" s="4"/>
      <c r="AH269" s="4"/>
      <c r="AI269" s="4"/>
      <c r="AJ269" s="4"/>
      <c r="AK269" s="4"/>
      <c r="AL269" s="4"/>
      <c r="AM269" s="4"/>
      <c r="AN269" s="4"/>
      <c r="AO269" s="4"/>
      <c r="AP269" s="31"/>
      <c r="AQ269" s="31"/>
      <c r="AR269" s="4"/>
      <c r="AS269" s="4"/>
      <c r="AT269" s="4"/>
      <c r="AU269" s="4"/>
      <c r="AV269" s="3"/>
      <c r="AW269" s="3"/>
    </row>
    <row r="270" spans="1:49" ht="4.5" hidden="1" customHeight="1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4"/>
      <c r="P270" s="4"/>
      <c r="Q270" s="3"/>
      <c r="R270" s="4"/>
      <c r="S270" s="3"/>
      <c r="T270" s="3"/>
      <c r="U270" s="4"/>
      <c r="V270" s="3"/>
      <c r="W270" s="3"/>
      <c r="X270" s="3"/>
      <c r="Y270" s="3"/>
      <c r="Z270" s="3"/>
      <c r="AA270" s="3"/>
      <c r="AB270" s="4"/>
      <c r="AC270" s="3"/>
      <c r="AD270" s="3"/>
      <c r="AE270" s="4"/>
      <c r="AF270" s="3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3"/>
      <c r="AW270" s="3"/>
    </row>
    <row r="271" spans="1:49" hidden="1" x14ac:dyDescent="0.2">
      <c r="A271" s="28"/>
      <c r="B271" s="28"/>
      <c r="C271" s="3"/>
      <c r="D271" s="29"/>
      <c r="E271" s="29"/>
      <c r="F271" s="29"/>
      <c r="G271" s="29"/>
      <c r="H271" s="29"/>
      <c r="I271" s="29"/>
      <c r="J271" s="29"/>
      <c r="K271" s="3"/>
      <c r="L271" s="30"/>
      <c r="M271" s="30"/>
      <c r="N271" s="3"/>
      <c r="O271" s="20"/>
      <c r="P271" s="20"/>
      <c r="Q271" s="3"/>
      <c r="R271" s="4"/>
      <c r="S271" s="4"/>
      <c r="T271" s="3"/>
      <c r="U271" s="4"/>
      <c r="V271" s="3"/>
      <c r="W271" s="3"/>
      <c r="X271" s="3"/>
      <c r="Y271" s="3"/>
      <c r="Z271" s="3"/>
      <c r="AA271" s="3"/>
      <c r="AB271" s="4"/>
      <c r="AC271" s="3"/>
      <c r="AD271" s="3"/>
      <c r="AE271" s="4"/>
      <c r="AF271" s="3"/>
      <c r="AG271" s="4"/>
      <c r="AH271" s="4"/>
      <c r="AI271" s="4"/>
      <c r="AJ271" s="4"/>
      <c r="AK271" s="4"/>
      <c r="AL271" s="4"/>
      <c r="AM271" s="4"/>
      <c r="AN271" s="4"/>
      <c r="AO271" s="4"/>
      <c r="AP271" s="31"/>
      <c r="AQ271" s="31"/>
      <c r="AR271" s="4"/>
      <c r="AS271" s="4"/>
      <c r="AT271" s="4"/>
      <c r="AU271" s="4"/>
      <c r="AV271" s="3"/>
      <c r="AW271" s="3"/>
    </row>
    <row r="272" spans="1:49" ht="3.75" hidden="1" customHeight="1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4"/>
      <c r="P272" s="4"/>
      <c r="Q272" s="3"/>
      <c r="R272" s="4"/>
      <c r="S272" s="3"/>
      <c r="T272" s="3"/>
      <c r="U272" s="4"/>
      <c r="V272" s="3"/>
      <c r="W272" s="3"/>
      <c r="X272" s="3"/>
      <c r="Y272" s="3"/>
      <c r="Z272" s="3"/>
      <c r="AA272" s="3"/>
      <c r="AB272" s="4"/>
      <c r="AC272" s="3"/>
      <c r="AD272" s="3"/>
      <c r="AE272" s="4"/>
      <c r="AF272" s="3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3"/>
      <c r="AW272" s="3"/>
    </row>
    <row r="273" spans="1:49" hidden="1" x14ac:dyDescent="0.2">
      <c r="A273" s="28"/>
      <c r="B273" s="28"/>
      <c r="C273" s="3"/>
      <c r="D273" s="29"/>
      <c r="E273" s="29"/>
      <c r="F273" s="29"/>
      <c r="G273" s="29"/>
      <c r="H273" s="29"/>
      <c r="I273" s="29"/>
      <c r="J273" s="29"/>
      <c r="K273" s="3"/>
      <c r="L273" s="30"/>
      <c r="M273" s="30"/>
      <c r="N273" s="3"/>
      <c r="O273" s="20"/>
      <c r="P273" s="20"/>
      <c r="Q273" s="3"/>
      <c r="R273" s="4"/>
      <c r="S273" s="4"/>
      <c r="T273" s="3"/>
      <c r="U273" s="4"/>
      <c r="V273" s="3"/>
      <c r="W273" s="3"/>
      <c r="X273" s="3"/>
      <c r="Y273" s="3"/>
      <c r="Z273" s="3"/>
      <c r="AA273" s="3"/>
      <c r="AB273" s="4"/>
      <c r="AC273" s="3"/>
      <c r="AD273" s="3"/>
      <c r="AE273" s="4"/>
      <c r="AF273" s="3"/>
      <c r="AG273" s="4"/>
      <c r="AH273" s="4"/>
      <c r="AI273" s="4"/>
      <c r="AJ273" s="4"/>
      <c r="AK273" s="4"/>
      <c r="AL273" s="4"/>
      <c r="AM273" s="4"/>
      <c r="AN273" s="4"/>
      <c r="AO273" s="4"/>
      <c r="AP273" s="31"/>
      <c r="AQ273" s="31"/>
      <c r="AR273" s="4"/>
      <c r="AS273" s="4"/>
      <c r="AT273" s="4"/>
      <c r="AU273" s="4"/>
      <c r="AV273" s="3"/>
      <c r="AW273" s="3"/>
    </row>
    <row r="274" spans="1:49" ht="3.75" hidden="1" customHeight="1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4"/>
      <c r="P274" s="4"/>
      <c r="Q274" s="3"/>
      <c r="R274" s="4"/>
      <c r="S274" s="3"/>
      <c r="T274" s="3"/>
      <c r="U274" s="4"/>
      <c r="V274" s="3"/>
      <c r="W274" s="3"/>
      <c r="X274" s="3"/>
      <c r="Y274" s="3"/>
      <c r="Z274" s="3"/>
      <c r="AA274" s="3"/>
      <c r="AB274" s="4"/>
      <c r="AC274" s="3"/>
      <c r="AD274" s="3"/>
      <c r="AE274" s="4"/>
      <c r="AF274" s="3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3"/>
      <c r="AW274" s="3"/>
    </row>
    <row r="275" spans="1:49" hidden="1" x14ac:dyDescent="0.2">
      <c r="A275" s="28"/>
      <c r="B275" s="28"/>
      <c r="C275" s="3"/>
      <c r="D275" s="29"/>
      <c r="E275" s="29"/>
      <c r="F275" s="29"/>
      <c r="G275" s="29"/>
      <c r="H275" s="29"/>
      <c r="I275" s="29"/>
      <c r="J275" s="29"/>
      <c r="K275" s="3"/>
      <c r="L275" s="30"/>
      <c r="M275" s="30"/>
      <c r="N275" s="3"/>
      <c r="O275" s="20"/>
      <c r="P275" s="20"/>
      <c r="Q275" s="3"/>
      <c r="R275" s="4"/>
      <c r="S275" s="4"/>
      <c r="T275" s="3"/>
      <c r="U275" s="4"/>
      <c r="V275" s="3"/>
      <c r="W275" s="3"/>
      <c r="X275" s="3"/>
      <c r="Y275" s="3"/>
      <c r="Z275" s="3"/>
      <c r="AA275" s="3"/>
      <c r="AB275" s="4"/>
      <c r="AC275" s="3"/>
      <c r="AD275" s="3"/>
      <c r="AE275" s="4"/>
      <c r="AF275" s="3"/>
      <c r="AG275" s="4"/>
      <c r="AH275" s="4"/>
      <c r="AI275" s="4"/>
      <c r="AJ275" s="4"/>
      <c r="AK275" s="4"/>
      <c r="AL275" s="4"/>
      <c r="AM275" s="4"/>
      <c r="AN275" s="4"/>
      <c r="AO275" s="4"/>
      <c r="AP275" s="31"/>
      <c r="AQ275" s="31"/>
      <c r="AR275" s="4"/>
      <c r="AS275" s="4"/>
      <c r="AT275" s="4"/>
      <c r="AU275" s="4"/>
      <c r="AV275" s="3"/>
      <c r="AW275" s="3"/>
    </row>
    <row r="276" spans="1:49" ht="3.75" hidden="1" customHeight="1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4"/>
      <c r="P276" s="4"/>
      <c r="Q276" s="3"/>
      <c r="R276" s="4"/>
      <c r="S276" s="3"/>
      <c r="T276" s="3"/>
      <c r="U276" s="4"/>
      <c r="V276" s="3"/>
      <c r="W276" s="3"/>
      <c r="X276" s="3"/>
      <c r="Y276" s="3"/>
      <c r="Z276" s="3"/>
      <c r="AA276" s="3"/>
      <c r="AB276" s="4"/>
      <c r="AC276" s="3"/>
      <c r="AD276" s="3"/>
      <c r="AE276" s="4"/>
      <c r="AF276" s="3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3"/>
      <c r="AW276" s="3"/>
    </row>
    <row r="277" spans="1:49" hidden="1" x14ac:dyDescent="0.2">
      <c r="A277" s="28"/>
      <c r="B277" s="28"/>
      <c r="C277" s="3"/>
      <c r="D277" s="29"/>
      <c r="E277" s="29"/>
      <c r="F277" s="29"/>
      <c r="G277" s="29"/>
      <c r="H277" s="29"/>
      <c r="I277" s="29"/>
      <c r="J277" s="29"/>
      <c r="K277" s="3"/>
      <c r="L277" s="30"/>
      <c r="M277" s="30"/>
      <c r="N277" s="3"/>
      <c r="O277" s="20"/>
      <c r="P277" s="20"/>
      <c r="Q277" s="3"/>
      <c r="R277" s="4"/>
      <c r="S277" s="4"/>
      <c r="T277" s="3"/>
      <c r="U277" s="4"/>
      <c r="V277" s="3"/>
      <c r="W277" s="3"/>
      <c r="X277" s="3"/>
      <c r="Y277" s="3"/>
      <c r="Z277" s="3"/>
      <c r="AA277" s="3"/>
      <c r="AB277" s="4"/>
      <c r="AC277" s="3"/>
      <c r="AD277" s="3"/>
      <c r="AE277" s="4"/>
      <c r="AF277" s="3"/>
      <c r="AG277" s="4"/>
      <c r="AH277" s="4"/>
      <c r="AI277" s="4"/>
      <c r="AJ277" s="4"/>
      <c r="AK277" s="4"/>
      <c r="AL277" s="4"/>
      <c r="AM277" s="4"/>
      <c r="AN277" s="4"/>
      <c r="AO277" s="4"/>
      <c r="AP277" s="31"/>
      <c r="AQ277" s="31"/>
      <c r="AR277" s="4"/>
      <c r="AS277" s="4"/>
      <c r="AT277" s="4"/>
      <c r="AU277" s="4"/>
      <c r="AV277" s="3"/>
      <c r="AW277" s="3"/>
    </row>
    <row r="278" spans="1:49" ht="5.25" hidden="1" customHeight="1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4"/>
      <c r="P278" s="4"/>
      <c r="Q278" s="3"/>
      <c r="R278" s="4"/>
      <c r="S278" s="3"/>
      <c r="T278" s="3"/>
      <c r="U278" s="4"/>
      <c r="V278" s="3"/>
      <c r="W278" s="3"/>
      <c r="X278" s="3"/>
      <c r="Y278" s="3"/>
      <c r="Z278" s="3"/>
      <c r="AA278" s="3"/>
      <c r="AB278" s="4"/>
      <c r="AC278" s="3"/>
      <c r="AD278" s="3"/>
      <c r="AE278" s="4"/>
      <c r="AF278" s="3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3"/>
      <c r="AW278" s="3"/>
    </row>
    <row r="279" spans="1:49" hidden="1" x14ac:dyDescent="0.2">
      <c r="A279" s="28"/>
      <c r="B279" s="28"/>
      <c r="C279" s="3"/>
      <c r="D279" s="29"/>
      <c r="E279" s="29"/>
      <c r="F279" s="29"/>
      <c r="G279" s="29"/>
      <c r="H279" s="29"/>
      <c r="I279" s="29"/>
      <c r="J279" s="29"/>
      <c r="K279" s="3"/>
      <c r="L279" s="30"/>
      <c r="M279" s="30"/>
      <c r="N279" s="3"/>
      <c r="O279" s="20"/>
      <c r="P279" s="20"/>
      <c r="Q279" s="3"/>
      <c r="R279" s="4"/>
      <c r="S279" s="4"/>
      <c r="T279" s="3"/>
      <c r="U279" s="4"/>
      <c r="V279" s="3"/>
      <c r="W279" s="3"/>
      <c r="X279" s="3"/>
      <c r="Y279" s="3"/>
      <c r="Z279" s="3"/>
      <c r="AA279" s="3"/>
      <c r="AB279" s="4"/>
      <c r="AC279" s="3"/>
      <c r="AD279" s="3"/>
      <c r="AE279" s="4"/>
      <c r="AF279" s="3"/>
      <c r="AG279" s="4"/>
      <c r="AH279" s="4"/>
      <c r="AI279" s="4"/>
      <c r="AJ279" s="4"/>
      <c r="AK279" s="4"/>
      <c r="AL279" s="4"/>
      <c r="AM279" s="4"/>
      <c r="AN279" s="4"/>
      <c r="AO279" s="4"/>
      <c r="AP279" s="31"/>
      <c r="AQ279" s="31"/>
      <c r="AR279" s="4"/>
      <c r="AS279" s="4"/>
      <c r="AT279" s="4"/>
      <c r="AU279" s="4"/>
      <c r="AV279" s="3"/>
      <c r="AW279" s="3"/>
    </row>
    <row r="280" spans="1:49" ht="4.5" hidden="1" customHeight="1" x14ac:dyDescent="0.2">
      <c r="A280" s="17"/>
      <c r="B280" s="17"/>
      <c r="C280" s="3"/>
      <c r="D280" s="18"/>
      <c r="E280" s="18"/>
      <c r="F280" s="18"/>
      <c r="G280" s="18"/>
      <c r="H280" s="18"/>
      <c r="I280" s="18"/>
      <c r="J280" s="18"/>
      <c r="K280" s="3"/>
      <c r="L280" s="19"/>
      <c r="M280" s="19"/>
      <c r="N280" s="3"/>
      <c r="O280" s="20"/>
      <c r="P280" s="20"/>
      <c r="Q280" s="3"/>
      <c r="R280" s="4"/>
      <c r="S280" s="4"/>
      <c r="T280" s="3"/>
      <c r="U280" s="4"/>
      <c r="V280" s="3"/>
      <c r="W280" s="3"/>
      <c r="X280" s="3"/>
      <c r="Y280" s="3"/>
      <c r="Z280" s="3"/>
      <c r="AA280" s="3"/>
      <c r="AB280" s="4"/>
      <c r="AC280" s="3"/>
      <c r="AD280" s="3"/>
      <c r="AE280" s="4"/>
      <c r="AF280" s="3"/>
      <c r="AG280" s="4"/>
      <c r="AH280" s="4"/>
      <c r="AI280" s="4"/>
      <c r="AJ280" s="4"/>
      <c r="AK280" s="4"/>
      <c r="AL280" s="4"/>
      <c r="AM280" s="4"/>
      <c r="AN280" s="4"/>
      <c r="AO280" s="4"/>
      <c r="AP280" s="21"/>
      <c r="AQ280" s="21"/>
      <c r="AR280" s="4"/>
      <c r="AS280" s="4"/>
      <c r="AT280" s="4"/>
      <c r="AU280" s="4"/>
      <c r="AV280" s="3"/>
      <c r="AW280" s="3"/>
    </row>
    <row r="281" spans="1:49" hidden="1" x14ac:dyDescent="0.2">
      <c r="A281" s="28"/>
      <c r="B281" s="28"/>
      <c r="C281" s="3"/>
      <c r="D281" s="29"/>
      <c r="E281" s="29"/>
      <c r="F281" s="29"/>
      <c r="G281" s="29"/>
      <c r="H281" s="29"/>
      <c r="I281" s="29"/>
      <c r="J281" s="29"/>
      <c r="K281" s="3"/>
      <c r="L281" s="30"/>
      <c r="M281" s="30"/>
      <c r="N281" s="3"/>
      <c r="O281" s="20"/>
      <c r="P281" s="20"/>
      <c r="Q281" s="3"/>
      <c r="R281" s="4"/>
      <c r="S281" s="4"/>
      <c r="T281" s="3"/>
      <c r="U281" s="4"/>
      <c r="V281" s="3"/>
      <c r="W281" s="3"/>
      <c r="X281" s="3"/>
      <c r="Y281" s="3"/>
      <c r="Z281" s="3"/>
      <c r="AA281" s="3"/>
      <c r="AB281" s="4"/>
      <c r="AC281" s="3"/>
      <c r="AD281" s="3"/>
      <c r="AE281" s="4"/>
      <c r="AF281" s="3"/>
      <c r="AG281" s="4"/>
      <c r="AH281" s="4"/>
      <c r="AI281" s="4"/>
      <c r="AJ281" s="4"/>
      <c r="AK281" s="4"/>
      <c r="AL281" s="4"/>
      <c r="AM281" s="4"/>
      <c r="AN281" s="4"/>
      <c r="AO281" s="4"/>
      <c r="AP281" s="31"/>
      <c r="AQ281" s="31"/>
      <c r="AR281" s="4"/>
      <c r="AS281" s="4"/>
      <c r="AT281" s="4"/>
      <c r="AU281" s="4"/>
      <c r="AV281" s="3"/>
      <c r="AW281" s="3"/>
    </row>
    <row r="282" spans="1:49" ht="3.75" hidden="1" customHeight="1" x14ac:dyDescent="0.2">
      <c r="A282" s="17"/>
      <c r="B282" s="17"/>
      <c r="C282" s="3"/>
      <c r="D282" s="18"/>
      <c r="E282" s="18"/>
      <c r="F282" s="18"/>
      <c r="G282" s="18"/>
      <c r="H282" s="18"/>
      <c r="I282" s="18"/>
      <c r="J282" s="18"/>
      <c r="K282" s="3"/>
      <c r="L282" s="19"/>
      <c r="M282" s="19"/>
      <c r="N282" s="3"/>
      <c r="O282" s="20"/>
      <c r="P282" s="20"/>
      <c r="Q282" s="3"/>
      <c r="R282" s="4"/>
      <c r="S282" s="4"/>
      <c r="T282" s="3"/>
      <c r="U282" s="4"/>
      <c r="V282" s="3"/>
      <c r="W282" s="3"/>
      <c r="X282" s="3"/>
      <c r="Y282" s="3"/>
      <c r="Z282" s="3"/>
      <c r="AA282" s="3"/>
      <c r="AB282" s="4"/>
      <c r="AC282" s="3"/>
      <c r="AD282" s="3"/>
      <c r="AE282" s="4"/>
      <c r="AF282" s="3"/>
      <c r="AG282" s="4"/>
      <c r="AH282" s="4"/>
      <c r="AI282" s="4"/>
      <c r="AJ282" s="4"/>
      <c r="AK282" s="4"/>
      <c r="AL282" s="4"/>
      <c r="AM282" s="4"/>
      <c r="AN282" s="4"/>
      <c r="AO282" s="4"/>
      <c r="AP282" s="21"/>
      <c r="AQ282" s="21"/>
      <c r="AR282" s="4"/>
      <c r="AS282" s="4"/>
      <c r="AT282" s="4"/>
      <c r="AU282" s="4"/>
      <c r="AV282" s="3"/>
      <c r="AW282" s="3"/>
    </row>
    <row r="283" spans="1:49" hidden="1" x14ac:dyDescent="0.2">
      <c r="A283" s="28"/>
      <c r="B283" s="28"/>
      <c r="C283" s="3"/>
      <c r="D283" s="29"/>
      <c r="E283" s="29"/>
      <c r="F283" s="29"/>
      <c r="G283" s="29"/>
      <c r="H283" s="29"/>
      <c r="I283" s="29"/>
      <c r="J283" s="29"/>
      <c r="K283" s="3"/>
      <c r="L283" s="30"/>
      <c r="M283" s="30"/>
      <c r="N283" s="3"/>
      <c r="O283" s="20"/>
      <c r="P283" s="20"/>
      <c r="Q283" s="3"/>
      <c r="R283" s="4"/>
      <c r="S283" s="4"/>
      <c r="T283" s="3"/>
      <c r="U283" s="4"/>
      <c r="V283" s="3"/>
      <c r="W283" s="3"/>
      <c r="X283" s="3"/>
      <c r="Y283" s="3"/>
      <c r="Z283" s="3"/>
      <c r="AA283" s="3"/>
      <c r="AB283" s="4"/>
      <c r="AC283" s="3"/>
      <c r="AD283" s="3"/>
      <c r="AE283" s="4"/>
      <c r="AF283" s="3"/>
      <c r="AG283" s="4"/>
      <c r="AH283" s="4"/>
      <c r="AI283" s="4"/>
      <c r="AJ283" s="4"/>
      <c r="AK283" s="4"/>
      <c r="AL283" s="4"/>
      <c r="AM283" s="4"/>
      <c r="AN283" s="4"/>
      <c r="AO283" s="4"/>
      <c r="AP283" s="31"/>
      <c r="AQ283" s="31"/>
      <c r="AR283" s="4"/>
      <c r="AS283" s="4"/>
      <c r="AT283" s="4"/>
      <c r="AU283" s="4"/>
      <c r="AV283" s="3"/>
      <c r="AW283" s="3"/>
    </row>
    <row r="284" spans="1:49" ht="3.75" hidden="1" customHeight="1" x14ac:dyDescent="0.2">
      <c r="A284" s="17"/>
      <c r="B284" s="17"/>
      <c r="C284" s="3"/>
      <c r="D284" s="18"/>
      <c r="E284" s="18"/>
      <c r="F284" s="18"/>
      <c r="G284" s="18"/>
      <c r="H284" s="18"/>
      <c r="I284" s="18"/>
      <c r="J284" s="18"/>
      <c r="K284" s="3"/>
      <c r="L284" s="19"/>
      <c r="M284" s="19"/>
      <c r="N284" s="3"/>
      <c r="O284" s="20"/>
      <c r="P284" s="20"/>
      <c r="Q284" s="3"/>
      <c r="R284" s="4"/>
      <c r="S284" s="4"/>
      <c r="T284" s="3"/>
      <c r="U284" s="4"/>
      <c r="V284" s="3"/>
      <c r="W284" s="3"/>
      <c r="X284" s="3"/>
      <c r="Y284" s="3"/>
      <c r="Z284" s="3"/>
      <c r="AA284" s="3"/>
      <c r="AB284" s="4"/>
      <c r="AC284" s="3"/>
      <c r="AD284" s="3"/>
      <c r="AE284" s="4"/>
      <c r="AF284" s="3"/>
      <c r="AG284" s="4"/>
      <c r="AH284" s="4"/>
      <c r="AI284" s="4"/>
      <c r="AJ284" s="4"/>
      <c r="AK284" s="4"/>
      <c r="AL284" s="4"/>
      <c r="AM284" s="4"/>
      <c r="AN284" s="4"/>
      <c r="AO284" s="4"/>
      <c r="AP284" s="21"/>
      <c r="AQ284" s="21"/>
      <c r="AR284" s="4"/>
      <c r="AS284" s="4"/>
      <c r="AT284" s="4"/>
      <c r="AU284" s="4"/>
      <c r="AV284" s="3"/>
      <c r="AW284" s="3"/>
    </row>
    <row r="285" spans="1:49" hidden="1" x14ac:dyDescent="0.2">
      <c r="A285" s="28"/>
      <c r="B285" s="28"/>
      <c r="C285" s="3"/>
      <c r="D285" s="29"/>
      <c r="E285" s="29"/>
      <c r="F285" s="29"/>
      <c r="G285" s="29"/>
      <c r="H285" s="29"/>
      <c r="I285" s="29"/>
      <c r="J285" s="29"/>
      <c r="K285" s="3"/>
      <c r="L285" s="30"/>
      <c r="M285" s="30"/>
      <c r="N285" s="3"/>
      <c r="O285" s="20"/>
      <c r="P285" s="20"/>
      <c r="Q285" s="3"/>
      <c r="R285" s="4"/>
      <c r="S285" s="4"/>
      <c r="T285" s="3"/>
      <c r="U285" s="4"/>
      <c r="V285" s="3"/>
      <c r="W285" s="3"/>
      <c r="X285" s="3"/>
      <c r="Y285" s="3"/>
      <c r="Z285" s="3"/>
      <c r="AA285" s="3"/>
      <c r="AB285" s="4"/>
      <c r="AC285" s="3"/>
      <c r="AD285" s="3"/>
      <c r="AE285" s="4"/>
      <c r="AF285" s="3"/>
      <c r="AG285" s="4"/>
      <c r="AH285" s="4"/>
      <c r="AI285" s="4"/>
      <c r="AJ285" s="4"/>
      <c r="AK285" s="4"/>
      <c r="AL285" s="4"/>
      <c r="AM285" s="4"/>
      <c r="AN285" s="4"/>
      <c r="AO285" s="4"/>
      <c r="AP285" s="31"/>
      <c r="AQ285" s="31"/>
      <c r="AR285" s="4"/>
      <c r="AS285" s="4"/>
      <c r="AT285" s="4"/>
      <c r="AU285" s="4"/>
      <c r="AV285" s="3"/>
      <c r="AW285" s="3"/>
    </row>
    <row r="286" spans="1:49" ht="3.75" hidden="1" customHeight="1" x14ac:dyDescent="0.2">
      <c r="A286" s="17"/>
      <c r="B286" s="17"/>
      <c r="C286" s="3"/>
      <c r="D286" s="18"/>
      <c r="E286" s="18"/>
      <c r="F286" s="18"/>
      <c r="G286" s="18"/>
      <c r="H286" s="18"/>
      <c r="I286" s="18"/>
      <c r="J286" s="18"/>
      <c r="K286" s="3"/>
      <c r="L286" s="19"/>
      <c r="M286" s="19"/>
      <c r="N286" s="3"/>
      <c r="O286" s="20"/>
      <c r="P286" s="20"/>
      <c r="Q286" s="3"/>
      <c r="R286" s="4"/>
      <c r="S286" s="4"/>
      <c r="T286" s="3"/>
      <c r="U286" s="4"/>
      <c r="V286" s="3"/>
      <c r="W286" s="3"/>
      <c r="X286" s="3"/>
      <c r="Y286" s="3"/>
      <c r="Z286" s="3"/>
      <c r="AA286" s="3"/>
      <c r="AB286" s="4"/>
      <c r="AC286" s="3"/>
      <c r="AD286" s="3"/>
      <c r="AE286" s="4"/>
      <c r="AF286" s="3"/>
      <c r="AG286" s="4"/>
      <c r="AH286" s="4"/>
      <c r="AI286" s="4"/>
      <c r="AJ286" s="4"/>
      <c r="AK286" s="4"/>
      <c r="AL286" s="4"/>
      <c r="AM286" s="4"/>
      <c r="AN286" s="4"/>
      <c r="AO286" s="4"/>
      <c r="AP286" s="21"/>
      <c r="AQ286" s="21"/>
      <c r="AR286" s="4"/>
      <c r="AS286" s="4"/>
      <c r="AT286" s="4"/>
      <c r="AU286" s="4"/>
      <c r="AV286" s="3"/>
      <c r="AW286" s="3"/>
    </row>
    <row r="287" spans="1:49" hidden="1" x14ac:dyDescent="0.2">
      <c r="A287" s="28"/>
      <c r="B287" s="28"/>
      <c r="C287" s="3"/>
      <c r="D287" s="29"/>
      <c r="E287" s="29"/>
      <c r="F287" s="29"/>
      <c r="G287" s="29"/>
      <c r="H287" s="29"/>
      <c r="I287" s="29"/>
      <c r="J287" s="29"/>
      <c r="K287" s="3"/>
      <c r="L287" s="30"/>
      <c r="M287" s="30"/>
      <c r="N287" s="3"/>
      <c r="O287" s="20"/>
      <c r="P287" s="20"/>
      <c r="Q287" s="3"/>
      <c r="R287" s="4"/>
      <c r="S287" s="4"/>
      <c r="T287" s="3"/>
      <c r="U287" s="4"/>
      <c r="V287" s="3"/>
      <c r="W287" s="3"/>
      <c r="X287" s="3"/>
      <c r="Y287" s="3"/>
      <c r="Z287" s="3"/>
      <c r="AA287" s="3"/>
      <c r="AB287" s="4"/>
      <c r="AC287" s="3"/>
      <c r="AD287" s="3"/>
      <c r="AE287" s="4"/>
      <c r="AF287" s="3"/>
      <c r="AG287" s="4"/>
      <c r="AH287" s="4"/>
      <c r="AI287" s="4"/>
      <c r="AJ287" s="4"/>
      <c r="AK287" s="4"/>
      <c r="AL287" s="4"/>
      <c r="AM287" s="4"/>
      <c r="AN287" s="4"/>
      <c r="AO287" s="4"/>
      <c r="AP287" s="31"/>
      <c r="AQ287" s="31"/>
      <c r="AR287" s="4"/>
      <c r="AS287" s="4"/>
      <c r="AT287" s="4"/>
      <c r="AU287" s="4"/>
      <c r="AV287" s="3"/>
      <c r="AW287" s="3"/>
    </row>
    <row r="288" spans="1:49" ht="13.5" hidden="1" customHeight="1" x14ac:dyDescent="0.2">
      <c r="A288" s="17"/>
      <c r="B288" s="17"/>
      <c r="C288" s="3"/>
      <c r="D288" s="18"/>
      <c r="E288" s="18"/>
      <c r="F288" s="18"/>
      <c r="G288" s="18"/>
      <c r="H288" s="18"/>
      <c r="I288" s="18"/>
      <c r="J288" s="18"/>
      <c r="K288" s="3"/>
      <c r="L288" s="19"/>
      <c r="M288" s="19"/>
      <c r="N288" s="3"/>
      <c r="O288" s="20"/>
      <c r="P288" s="20"/>
      <c r="Q288" s="3"/>
      <c r="R288" s="4"/>
      <c r="S288" s="4"/>
      <c r="T288" s="3"/>
      <c r="U288" s="4"/>
      <c r="V288" s="3"/>
      <c r="W288" s="3"/>
      <c r="X288" s="3"/>
      <c r="Y288" s="3"/>
      <c r="Z288" s="3"/>
      <c r="AA288" s="3"/>
      <c r="AB288" s="4"/>
      <c r="AC288" s="3"/>
      <c r="AD288" s="3"/>
      <c r="AE288" s="4"/>
      <c r="AF288" s="3"/>
      <c r="AG288" s="4"/>
      <c r="AH288" s="4"/>
      <c r="AI288" s="4"/>
      <c r="AJ288" s="4"/>
      <c r="AK288" s="4"/>
      <c r="AL288" s="4"/>
      <c r="AM288" s="4"/>
      <c r="AN288" s="4"/>
      <c r="AO288" s="4"/>
      <c r="AP288" s="21"/>
      <c r="AQ288" s="21"/>
      <c r="AR288" s="4"/>
      <c r="AS288" s="4"/>
      <c r="AT288" s="4"/>
      <c r="AU288" s="4"/>
      <c r="AV288" s="3"/>
      <c r="AW288" s="3"/>
    </row>
    <row r="289" spans="1:53" x14ac:dyDescent="0.2">
      <c r="A289" s="33" t="s">
        <v>8</v>
      </c>
      <c r="B289" s="33"/>
      <c r="C289" s="33"/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"/>
      <c r="O289" s="20"/>
      <c r="P289" s="20"/>
      <c r="Q289" s="3"/>
      <c r="R289" s="4"/>
      <c r="S289" s="4"/>
      <c r="T289" s="3"/>
      <c r="U289" s="4"/>
      <c r="V289" s="3"/>
      <c r="W289" s="3"/>
      <c r="X289" s="3"/>
      <c r="Y289" s="3"/>
      <c r="Z289" s="3"/>
      <c r="AA289" s="3"/>
      <c r="AB289" s="4"/>
      <c r="AC289" s="3"/>
      <c r="AD289" s="3"/>
      <c r="AE289" s="4"/>
      <c r="AF289" s="3"/>
      <c r="AG289" s="4"/>
      <c r="AH289" s="4"/>
      <c r="AI289" s="4"/>
      <c r="AJ289" s="4"/>
      <c r="AK289" s="4"/>
      <c r="AL289" s="4"/>
      <c r="AM289" s="4"/>
      <c r="AN289" s="4"/>
      <c r="AO289" s="4"/>
      <c r="AP289" s="31"/>
      <c r="AQ289" s="31"/>
      <c r="AR289" s="4"/>
      <c r="AS289" s="4"/>
      <c r="AT289" s="4"/>
      <c r="AU289" s="4"/>
      <c r="AV289" s="3"/>
      <c r="AW289" s="3"/>
    </row>
    <row r="290" spans="1:53" ht="5.25" customHeight="1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4"/>
      <c r="P290" s="4"/>
      <c r="Q290" s="3"/>
      <c r="R290" s="4"/>
      <c r="S290" s="3"/>
      <c r="T290" s="3"/>
      <c r="U290" s="4"/>
      <c r="V290" s="3"/>
      <c r="W290" s="3"/>
      <c r="X290" s="3"/>
      <c r="Y290" s="3"/>
      <c r="Z290" s="3"/>
      <c r="AA290" s="3"/>
      <c r="AB290" s="4"/>
      <c r="AC290" s="3"/>
      <c r="AD290" s="3"/>
      <c r="AE290" s="4"/>
      <c r="AF290" s="3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3"/>
      <c r="AW290" s="3"/>
    </row>
    <row r="291" spans="1:53" x14ac:dyDescent="0.2">
      <c r="A291" s="34">
        <v>1056</v>
      </c>
      <c r="B291" s="35"/>
      <c r="D291" s="36" t="str">
        <f>VLOOKUP(A291,[2]leden!A$1:C$65536,2,FALSE)</f>
        <v>SANTY Eric</v>
      </c>
      <c r="E291" s="37"/>
      <c r="F291" s="37"/>
      <c r="G291" s="37"/>
      <c r="H291" s="37"/>
      <c r="I291" s="37"/>
      <c r="J291" s="38"/>
      <c r="L291" s="39" t="str">
        <f>VLOOKUP(A291,[2]leden!A$1:C$65536,3,FALSE)</f>
        <v>K.GHOK</v>
      </c>
      <c r="M291" s="40"/>
      <c r="O291" s="14" t="s">
        <v>9</v>
      </c>
      <c r="P291" s="14">
        <f>VLOOKUP(A291,[2]leden!A$1:D$65536,4,FALSE)</f>
        <v>0</v>
      </c>
      <c r="R291" s="13">
        <v>60</v>
      </c>
      <c r="S291" s="13">
        <v>20</v>
      </c>
      <c r="U291" s="13">
        <v>60</v>
      </c>
      <c r="V291" s="13">
        <v>24</v>
      </c>
      <c r="X291" s="13">
        <v>60</v>
      </c>
      <c r="Y291" s="13">
        <v>18</v>
      </c>
      <c r="AA291" s="13">
        <v>55</v>
      </c>
      <c r="AB291" s="13">
        <v>17</v>
      </c>
      <c r="AD291" s="13">
        <v>38</v>
      </c>
      <c r="AE291" s="13">
        <v>14</v>
      </c>
      <c r="AG291" s="13">
        <v>45</v>
      </c>
      <c r="AH291" s="13">
        <v>22</v>
      </c>
      <c r="AI291"/>
      <c r="AK291"/>
      <c r="AL291"/>
      <c r="AO291"/>
      <c r="AP291" s="41">
        <f>ROUNDDOWN(AV291/AW291,3)</f>
        <v>2.7650000000000001</v>
      </c>
      <c r="AQ291" s="42"/>
      <c r="AR291"/>
      <c r="AS291" s="15" t="str">
        <f>IF(AP291&lt;3,"OG",IF(AND(AP291&gt;=3,AP291&lt;5),"MG",IF(AND(AP291&gt;=5,AP291&lt;8),"PR",IF(AND(AP291&gt;=8,AP291&lt;12),"DPR",IF(AND(AP291&gt;=12,AP291&lt;18),"DRPR")))))</f>
        <v>OG</v>
      </c>
      <c r="AT291"/>
      <c r="AU291"/>
      <c r="AV291">
        <f>SUM(R291,U291,X291,AA291,AD291,AG291,AJ291,AM291)</f>
        <v>318</v>
      </c>
      <c r="AW291">
        <f>SUM(S291,V291,Y291,AB291,AE291,AH291,AK291,AN291)</f>
        <v>115</v>
      </c>
    </row>
    <row r="292" spans="1:53" ht="3.75" customHeight="1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4"/>
      <c r="P292" s="4"/>
      <c r="Q292" s="3"/>
      <c r="R292" s="4"/>
      <c r="S292" s="3"/>
      <c r="T292" s="3"/>
      <c r="U292" s="4"/>
      <c r="V292" s="3"/>
      <c r="W292" s="3"/>
      <c r="X292" s="3"/>
      <c r="Y292" s="3"/>
      <c r="Z292" s="3"/>
      <c r="AA292" s="3"/>
      <c r="AB292" s="4"/>
      <c r="AC292" s="3"/>
      <c r="AD292" s="3"/>
      <c r="AE292" s="4"/>
      <c r="AF292" s="3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3"/>
      <c r="AW292" s="3"/>
    </row>
    <row r="293" spans="1:53" x14ac:dyDescent="0.2">
      <c r="A293" s="34">
        <v>9066</v>
      </c>
      <c r="B293" s="35"/>
      <c r="D293" s="36" t="str">
        <f>VLOOKUP(A293,[2]leden!A$1:C$65536,2,FALSE)</f>
        <v>WILLEMS Raymond</v>
      </c>
      <c r="E293" s="37"/>
      <c r="F293" s="37"/>
      <c r="G293" s="37"/>
      <c r="H293" s="37"/>
      <c r="I293" s="37"/>
      <c r="J293" s="38"/>
      <c r="L293" s="39" t="str">
        <f>VLOOKUP(A293,[2]leden!A$1:C$65536,3,FALSE)</f>
        <v>BVG</v>
      </c>
      <c r="M293" s="40"/>
      <c r="O293" s="14" t="str">
        <f>VLOOKUP(A293,[2]leden!A$1:F$65536,6,FALSE)</f>
        <v>5°</v>
      </c>
      <c r="P293" s="14">
        <f>VLOOKUP(A293,[2]leden!A$1:D$65536,4,FALSE)</f>
        <v>0</v>
      </c>
      <c r="R293" s="13">
        <v>60</v>
      </c>
      <c r="S293" s="13">
        <v>27</v>
      </c>
      <c r="U293" s="13">
        <v>60</v>
      </c>
      <c r="V293" s="13">
        <v>11</v>
      </c>
      <c r="X293" s="13">
        <v>60</v>
      </c>
      <c r="Y293" s="13">
        <v>15</v>
      </c>
      <c r="Z293" s="13"/>
      <c r="AA293" s="13">
        <v>42</v>
      </c>
      <c r="AB293" s="13">
        <v>15</v>
      </c>
      <c r="AD293" s="13">
        <v>53</v>
      </c>
      <c r="AE293" s="13">
        <v>21</v>
      </c>
      <c r="AG293" s="13">
        <v>43</v>
      </c>
      <c r="AH293" s="13">
        <v>22</v>
      </c>
      <c r="AI293"/>
      <c r="AK293"/>
      <c r="AL293"/>
      <c r="AO293"/>
      <c r="AP293" s="41">
        <f>ROUNDDOWN(AV293/AW293,3)</f>
        <v>2.8639999999999999</v>
      </c>
      <c r="AQ293" s="42"/>
      <c r="AR293"/>
      <c r="AS293" s="15" t="str">
        <f>IF(AP293&lt;3,"OG",IF(AND(AP293&gt;=3,AP293&lt;5),"MG",IF(AND(AP293&gt;=5,AP293&lt;8),"PR",IF(AND(AP293&gt;=8,AP293&lt;12),"DPR",IF(AND(AP293&gt;=12,AP293&lt;18),"DRPR")))))</f>
        <v>OG</v>
      </c>
      <c r="AT293"/>
      <c r="AU293"/>
      <c r="AV293">
        <f>SUM(R293,U293,X293,AA293,AD293,AG293,AJ293,AM293)</f>
        <v>318</v>
      </c>
      <c r="AW293">
        <f>SUM(S293,V293,Y293,AB293,AE293,AH293,AK293,AN293)</f>
        <v>111</v>
      </c>
    </row>
    <row r="294" spans="1:53" ht="4.5" customHeight="1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4"/>
      <c r="P294" s="4"/>
      <c r="Q294" s="3"/>
      <c r="R294" s="4"/>
      <c r="S294" s="3"/>
      <c r="T294" s="3"/>
      <c r="U294" s="4"/>
      <c r="V294" s="3"/>
      <c r="W294" s="3"/>
      <c r="X294" s="3"/>
      <c r="Y294" s="3"/>
      <c r="Z294" s="3"/>
      <c r="AA294" s="3"/>
      <c r="AB294" s="4"/>
      <c r="AC294" s="3"/>
      <c r="AD294" s="3"/>
      <c r="AE294" s="4"/>
      <c r="AF294" s="3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3"/>
      <c r="AW294" s="3"/>
    </row>
    <row r="295" spans="1:53" x14ac:dyDescent="0.2">
      <c r="A295" s="34">
        <v>4791</v>
      </c>
      <c r="B295" s="35"/>
      <c r="D295" s="36" t="str">
        <f>VLOOKUP(A295,[2]leden!A$1:C$65536,2,FALSE)</f>
        <v>DE MOOR Willy</v>
      </c>
      <c r="E295" s="37"/>
      <c r="F295" s="37"/>
      <c r="G295" s="37"/>
      <c r="H295" s="37"/>
      <c r="I295" s="37"/>
      <c r="J295" s="38"/>
      <c r="L295" s="39" t="str">
        <f>VLOOKUP(A295,[2]leden!A$1:C$65536,3,FALSE)</f>
        <v>K.GHOK</v>
      </c>
      <c r="M295" s="40"/>
      <c r="O295" s="14" t="str">
        <f>VLOOKUP(A295,[2]leden!A$1:F$65536,6,FALSE)</f>
        <v>4°</v>
      </c>
      <c r="P295" s="14">
        <f>VLOOKUP(A295,[2]leden!A$1:D$65536,4,FALSE)</f>
        <v>0</v>
      </c>
      <c r="R295" s="13">
        <v>74</v>
      </c>
      <c r="S295" s="13">
        <v>16</v>
      </c>
      <c r="U295" s="13">
        <v>90</v>
      </c>
      <c r="V295" s="13">
        <v>20</v>
      </c>
      <c r="X295" s="13">
        <v>90</v>
      </c>
      <c r="Y295" s="13">
        <v>17</v>
      </c>
      <c r="Z295" s="13"/>
      <c r="AA295" s="13">
        <v>90</v>
      </c>
      <c r="AB295" s="13">
        <v>10</v>
      </c>
      <c r="AD295" s="13">
        <v>90</v>
      </c>
      <c r="AE295" s="13">
        <v>13</v>
      </c>
      <c r="AG295" s="13">
        <v>90</v>
      </c>
      <c r="AH295" s="13">
        <v>22</v>
      </c>
      <c r="AI295"/>
      <c r="AK295"/>
      <c r="AL295"/>
      <c r="AO295"/>
      <c r="AP295" s="41">
        <f>ROUNDDOWN(AV295/AW295,3)</f>
        <v>5.3460000000000001</v>
      </c>
      <c r="AQ295" s="42"/>
      <c r="AR295"/>
      <c r="AS295" s="15" t="str">
        <f>IF(AP295&lt;5,"OG",IF(AND(AP295&gt;=5,AP295&lt;8),"MG",IF(AND(AP295&gt;=8,AP295&lt;12),"PR",IF(AND(AP295&gt;=12,AP295&lt;18),"DPR",IF(AND(AP295&gt;=18,AP295&lt;26),"DRPR")))))</f>
        <v>MG</v>
      </c>
      <c r="AT295"/>
      <c r="AU295"/>
      <c r="AV295">
        <f>SUM(R295,U295,X295,AA295,AD295,AG295,AJ295,AM295)</f>
        <v>524</v>
      </c>
      <c r="AW295">
        <f>SUM(S295,V295,Y295,AB295,AE295,AH295,AK295,AN295)</f>
        <v>98</v>
      </c>
    </row>
    <row r="296" spans="1:53" ht="4.5" customHeight="1" x14ac:dyDescent="0.2">
      <c r="O296"/>
      <c r="P296"/>
      <c r="V296" s="13"/>
      <c r="X296" s="15"/>
      <c r="Y296" s="13"/>
      <c r="AA296" s="13"/>
      <c r="AB296"/>
      <c r="AD296" s="13"/>
      <c r="AE296"/>
      <c r="AH296"/>
      <c r="AI296"/>
      <c r="AK296"/>
      <c r="AL296"/>
      <c r="AO296"/>
      <c r="AP296" s="16"/>
      <c r="AQ296" s="16"/>
      <c r="AR296"/>
      <c r="AS296" s="15"/>
      <c r="AT296"/>
      <c r="AU296"/>
    </row>
    <row r="297" spans="1:53" x14ac:dyDescent="0.2">
      <c r="A297" s="34">
        <v>7308</v>
      </c>
      <c r="B297" s="35"/>
      <c r="D297" s="36" t="str">
        <f>VLOOKUP(A297,[2]leden!A$1:C$65536,2,FALSE)</f>
        <v>CLAUS Gino</v>
      </c>
      <c r="E297" s="37"/>
      <c r="F297" s="37"/>
      <c r="G297" s="37"/>
      <c r="H297" s="37"/>
      <c r="I297" s="37"/>
      <c r="J297" s="38"/>
      <c r="L297" s="39" t="str">
        <f>VLOOKUP(A297,[2]leden!A$1:C$65536,3,FALSE)</f>
        <v>K.GHOK</v>
      </c>
      <c r="M297" s="40"/>
      <c r="O297" s="14" t="str">
        <f>VLOOKUP(A297,[2]leden!A$1:F$65536,6,FALSE)</f>
        <v>4°</v>
      </c>
      <c r="P297" s="14">
        <f>VLOOKUP(A297,[2]leden!A$1:D$65536,4,FALSE)</f>
        <v>0</v>
      </c>
      <c r="R297" s="13">
        <v>90</v>
      </c>
      <c r="S297" s="13">
        <v>13</v>
      </c>
      <c r="U297" s="13">
        <v>90</v>
      </c>
      <c r="V297" s="13">
        <v>13</v>
      </c>
      <c r="X297" s="13">
        <v>90</v>
      </c>
      <c r="Y297" s="13">
        <v>14</v>
      </c>
      <c r="Z297" s="13"/>
      <c r="AA297" s="13">
        <v>90</v>
      </c>
      <c r="AB297" s="13">
        <v>4</v>
      </c>
      <c r="AD297" s="13">
        <v>77</v>
      </c>
      <c r="AE297" s="13">
        <v>13</v>
      </c>
      <c r="AG297" s="13">
        <v>90</v>
      </c>
      <c r="AH297" s="13">
        <v>21</v>
      </c>
      <c r="AI297"/>
      <c r="AK297"/>
      <c r="AL297"/>
      <c r="AO297"/>
      <c r="AP297" s="41">
        <f>ROUNDDOWN(AV297/AW297,3)</f>
        <v>6.7560000000000002</v>
      </c>
      <c r="AQ297" s="42"/>
      <c r="AR297"/>
      <c r="AS297" s="15" t="str">
        <f>IF(AP297&lt;5,"OG",IF(AND(AP297&gt;=5,AP297&lt;8),"MG",IF(AND(AP297&gt;=8,AP297&lt;12),"PR",IF(AND(AP297&gt;=12,AP297&lt;18),"DPR",IF(AND(AP297&gt;=18,AP297&lt;26),"DRPR")))))</f>
        <v>MG</v>
      </c>
      <c r="AT297"/>
      <c r="AU297"/>
      <c r="AV297">
        <f>SUM(R297,U297,X297,AA297,AD297,AG297,AJ297,AM297)</f>
        <v>527</v>
      </c>
      <c r="AW297">
        <f>SUM(S297,V297,Y297,AB297,AE297,AH297,AK297,AN297)</f>
        <v>78</v>
      </c>
    </row>
    <row r="298" spans="1:53" ht="3.75" customHeight="1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4"/>
      <c r="P298" s="4"/>
      <c r="Q298" s="3"/>
      <c r="R298" s="4"/>
      <c r="S298" s="3"/>
      <c r="T298" s="3"/>
      <c r="U298" s="4"/>
      <c r="V298" s="3"/>
      <c r="W298" s="3"/>
      <c r="X298" s="3"/>
      <c r="Y298" s="3"/>
      <c r="Z298" s="3"/>
      <c r="AA298" s="3"/>
      <c r="AB298" s="4"/>
      <c r="AC298" s="3"/>
      <c r="AD298" s="3"/>
      <c r="AE298" s="4"/>
      <c r="AF298" s="3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3"/>
      <c r="AW298" s="3"/>
    </row>
    <row r="299" spans="1:53" x14ac:dyDescent="0.2">
      <c r="A299" s="34">
        <v>9078</v>
      </c>
      <c r="B299" s="35"/>
      <c r="D299" s="36" t="str">
        <f>VLOOKUP(A299,[2]leden!A$1:C$65536,2,FALSE)</f>
        <v>BEKAERT Bernhard</v>
      </c>
      <c r="E299" s="37"/>
      <c r="F299" s="37"/>
      <c r="G299" s="37"/>
      <c r="H299" s="37"/>
      <c r="I299" s="37"/>
      <c r="J299" s="38"/>
      <c r="L299" s="39" t="str">
        <f>VLOOKUP(A299,[2]leden!A$1:C$65536,3,FALSE)</f>
        <v>KK</v>
      </c>
      <c r="M299" s="40"/>
      <c r="O299" s="14" t="str">
        <f>VLOOKUP(A299,[2]leden!A$1:F$65536,6,FALSE)</f>
        <v>3°</v>
      </c>
      <c r="P299" s="14">
        <f>VLOOKUP(A299,[2]leden!A$1:D$65536,4,FALSE)</f>
        <v>0</v>
      </c>
      <c r="R299" s="13">
        <v>120</v>
      </c>
      <c r="S299" s="13">
        <v>17</v>
      </c>
      <c r="U299" s="13">
        <v>52</v>
      </c>
      <c r="V299" s="13">
        <v>6</v>
      </c>
      <c r="X299" s="13">
        <v>120</v>
      </c>
      <c r="Y299" s="13">
        <v>17</v>
      </c>
      <c r="Z299" s="13"/>
      <c r="AA299" s="13">
        <v>68</v>
      </c>
      <c r="AB299" s="13">
        <v>16</v>
      </c>
      <c r="AC299" s="13"/>
      <c r="AD299" s="13">
        <v>104</v>
      </c>
      <c r="AE299" s="13">
        <v>21</v>
      </c>
      <c r="AG299" s="13">
        <v>56</v>
      </c>
      <c r="AH299" s="13">
        <v>13</v>
      </c>
      <c r="AI299"/>
      <c r="AK299"/>
      <c r="AL299"/>
      <c r="AO299"/>
      <c r="AP299" s="41">
        <f>ROUNDDOWN(AV299/AW299,3)</f>
        <v>5.7770000000000001</v>
      </c>
      <c r="AQ299" s="42"/>
      <c r="AR299"/>
      <c r="AS299" s="15" t="str">
        <f>IF(AP299&lt;8,"OG",IF(AND(AP299&gt;=8,AP299&lt;12),"MG",IF(AND(AP299&gt;=12,AP299&lt;18),"PR",IF(AND(AP299&gt;=18,AP299&lt;26),DPR,IF(AP299&lt;=26,DRPR,"")))))</f>
        <v>OG</v>
      </c>
      <c r="AT299"/>
      <c r="AU299"/>
      <c r="AV299">
        <f>SUM(R299,U299,X299,AA299,AD299,AG299,AJ299,AM299)</f>
        <v>520</v>
      </c>
      <c r="AW299">
        <f>SUM(S299,V299,Y299,AB299,AE299,AH299,AK299,AN299)</f>
        <v>90</v>
      </c>
      <c r="BA299" s="25"/>
    </row>
    <row r="300" spans="1:53" ht="3" customHeight="1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4"/>
      <c r="P300" s="4"/>
      <c r="Q300" s="3"/>
      <c r="R300" s="4"/>
      <c r="S300" s="3"/>
      <c r="T300" s="3"/>
      <c r="U300" s="4"/>
      <c r="V300" s="3"/>
      <c r="W300" s="3"/>
      <c r="X300" s="3"/>
      <c r="Y300" s="3"/>
      <c r="Z300" s="3"/>
      <c r="AA300" s="3"/>
      <c r="AB300" s="4"/>
      <c r="AC300" s="3"/>
      <c r="AD300" s="3"/>
      <c r="AE300" s="4"/>
      <c r="AF300" s="3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3"/>
      <c r="AW300" s="3"/>
    </row>
    <row r="301" spans="1:53" x14ac:dyDescent="0.2">
      <c r="A301" s="34">
        <v>9440</v>
      </c>
      <c r="B301" s="35"/>
      <c r="D301" s="36" t="str">
        <f>VLOOKUP(A301,[2]leden!A$1:C$65536,2,FALSE)</f>
        <v>DECOCK Stephan</v>
      </c>
      <c r="E301" s="37"/>
      <c r="F301" s="37"/>
      <c r="G301" s="37"/>
      <c r="H301" s="37"/>
      <c r="I301" s="37"/>
      <c r="J301" s="38"/>
      <c r="L301" s="39" t="str">
        <f>VLOOKUP(A301,[2]leden!A$1:C$65536,3,FALSE)</f>
        <v>K.GHOK</v>
      </c>
      <c r="M301" s="40"/>
      <c r="O301" s="14" t="str">
        <f>VLOOKUP(A301,[2]leden!A$1:F$65536,6,FALSE)</f>
        <v>2°</v>
      </c>
      <c r="P301" s="14">
        <f>VLOOKUP(A301,[2]leden!A$1:D$65536,4,FALSE)</f>
        <v>0</v>
      </c>
      <c r="R301" s="13">
        <v>160</v>
      </c>
      <c r="S301" s="13">
        <v>12</v>
      </c>
      <c r="U301" s="13">
        <v>160</v>
      </c>
      <c r="V301" s="13">
        <v>12</v>
      </c>
      <c r="X301" s="13">
        <v>160</v>
      </c>
      <c r="Y301" s="13">
        <v>11</v>
      </c>
      <c r="Z301" s="13"/>
      <c r="AA301" s="13">
        <v>160</v>
      </c>
      <c r="AB301" s="13">
        <v>18</v>
      </c>
      <c r="AD301" s="13">
        <v>160</v>
      </c>
      <c r="AE301" s="13">
        <v>16</v>
      </c>
      <c r="AG301" s="13">
        <v>160</v>
      </c>
      <c r="AH301" s="13">
        <v>13</v>
      </c>
      <c r="AI301"/>
      <c r="AK301"/>
      <c r="AL301"/>
      <c r="AO301"/>
      <c r="AP301" s="41">
        <f>ROUNDDOWN(AV301/AW301,3)</f>
        <v>11.707000000000001</v>
      </c>
      <c r="AQ301" s="42"/>
      <c r="AR301"/>
      <c r="AS301" s="15" t="str">
        <f>IF(AP301&lt;12,"OG",IF(AND(AP301&gt;=12,AP301&lt;18),"MG",IF(AND(AP301&gt;=18,AP301&lt;26),"PR",IF(AP301&gt;=26,"DPR"))))</f>
        <v>OG</v>
      </c>
      <c r="AT301"/>
      <c r="AU301"/>
      <c r="AV301">
        <f>SUM(R301,U301,X301,AA301,AD301,AG301,AJ301,AM301)</f>
        <v>960</v>
      </c>
      <c r="AW301">
        <f>SUM(S301,V301,Y301,AB301,AE301,AH301,AK301,AN301)</f>
        <v>82</v>
      </c>
    </row>
    <row r="302" spans="1:53" ht="3.75" customHeight="1" x14ac:dyDescent="0.2">
      <c r="A302" s="24"/>
      <c r="B302" s="24"/>
      <c r="O302"/>
      <c r="P302"/>
      <c r="V302" s="13"/>
      <c r="X302" s="13"/>
      <c r="Y302" s="13"/>
      <c r="Z302" s="13"/>
      <c r="AA302" s="13"/>
      <c r="AD302" s="13"/>
      <c r="AE302"/>
      <c r="AH302"/>
      <c r="AI302"/>
      <c r="AK302"/>
      <c r="AL302"/>
      <c r="AO302"/>
      <c r="AP302" s="16"/>
      <c r="AQ302" s="16"/>
      <c r="AR302"/>
      <c r="AS302"/>
      <c r="AT302"/>
      <c r="AU302"/>
    </row>
    <row r="303" spans="1:53" x14ac:dyDescent="0.2">
      <c r="A303" s="34">
        <v>3807</v>
      </c>
      <c r="B303" s="35"/>
      <c r="D303" s="36" t="str">
        <f>VLOOKUP(A303,[2]leden!A$1:C$65536,2,FALSE)</f>
        <v>VERBRUGGHE Johan</v>
      </c>
      <c r="E303" s="37"/>
      <c r="F303" s="37"/>
      <c r="G303" s="37"/>
      <c r="H303" s="37"/>
      <c r="I303" s="37"/>
      <c r="J303" s="38"/>
      <c r="L303" s="39" t="str">
        <f>VLOOKUP(A303,[2]leden!A$1:C$65536,3,FALSE)</f>
        <v>K.GHOK</v>
      </c>
      <c r="M303" s="40"/>
      <c r="O303" s="14" t="str">
        <f>VLOOKUP(A303,[2]leden!A$1:F$65536,6,FALSE)</f>
        <v>2°</v>
      </c>
      <c r="P303" s="14">
        <f>VLOOKUP(A303,[2]leden!A$1:D$65536,4,FALSE)</f>
        <v>0</v>
      </c>
      <c r="R303" s="13">
        <v>160</v>
      </c>
      <c r="S303" s="13">
        <v>12</v>
      </c>
      <c r="U303" s="13">
        <v>153</v>
      </c>
      <c r="V303" s="13">
        <v>11</v>
      </c>
      <c r="X303" s="13">
        <v>160</v>
      </c>
      <c r="Y303" s="13">
        <v>12</v>
      </c>
      <c r="Z303" s="13"/>
      <c r="AA303" s="13">
        <v>160</v>
      </c>
      <c r="AB303" s="13">
        <v>12</v>
      </c>
      <c r="AD303" s="13">
        <v>159</v>
      </c>
      <c r="AE303" s="13">
        <v>16</v>
      </c>
      <c r="AG303" s="13">
        <v>160</v>
      </c>
      <c r="AH303" s="13">
        <v>21</v>
      </c>
      <c r="AI303"/>
      <c r="AK303"/>
      <c r="AL303"/>
      <c r="AO303"/>
      <c r="AP303" s="41">
        <f>ROUNDDOWN(AV303/AW303,3)</f>
        <v>11.333</v>
      </c>
      <c r="AQ303" s="42"/>
      <c r="AR303"/>
      <c r="AS303" s="15" t="str">
        <f>IF(AP303&lt;12,"OG",IF(AND(AP303&gt;=12,AP303&lt;18),"MG",IF(AND(AP303&gt;=18,AP303&lt;26),"PR",IF(AP303&gt;=26,"DPR"))))</f>
        <v>OG</v>
      </c>
      <c r="AT303"/>
      <c r="AU303"/>
      <c r="AV303">
        <f>SUM(R303,U303,X303,AA303,AD303,AG303,AJ303,AM303)</f>
        <v>952</v>
      </c>
      <c r="AW303">
        <f>SUM(S303,V303,Y303,AB303,AE303,AH303,AK303,AN303)</f>
        <v>84</v>
      </c>
      <c r="BA303" s="25"/>
    </row>
    <row r="304" spans="1:53" ht="3" customHeight="1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4"/>
      <c r="P304" s="4"/>
      <c r="Q304" s="3"/>
      <c r="R304" s="4"/>
      <c r="S304" s="3"/>
      <c r="T304" s="3"/>
      <c r="U304" s="4"/>
      <c r="V304" s="3"/>
      <c r="W304" s="3"/>
      <c r="X304" s="3"/>
      <c r="Y304" s="3"/>
      <c r="Z304" s="3"/>
      <c r="AA304" s="3"/>
      <c r="AB304" s="4"/>
      <c r="AC304" s="3"/>
      <c r="AD304" s="3"/>
      <c r="AE304" s="4"/>
      <c r="AF304" s="3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3"/>
      <c r="AW304" s="3"/>
    </row>
    <row r="305" spans="1:57" x14ac:dyDescent="0.2">
      <c r="A305" s="34">
        <v>4789</v>
      </c>
      <c r="B305" s="35"/>
      <c r="D305" s="36" t="str">
        <f>VLOOKUP(A305,[2]leden!A$1:C$65536,2,FALSE)</f>
        <v>CAPPELLE Herwig</v>
      </c>
      <c r="E305" s="37"/>
      <c r="F305" s="37"/>
      <c r="G305" s="37"/>
      <c r="H305" s="37"/>
      <c r="I305" s="37"/>
      <c r="J305" s="38"/>
      <c r="L305" s="39" t="str">
        <f>VLOOKUP(A305,[2]leden!A$1:C$65536,3,FALSE)</f>
        <v>K.GHOK</v>
      </c>
      <c r="M305" s="40"/>
      <c r="O305" s="14" t="str">
        <f>VLOOKUP(A305,[2]leden!A$1:F$65536,6,FALSE)</f>
        <v>exc</v>
      </c>
      <c r="P305" s="14">
        <f>VLOOKUP(A305,[2]leden!A$1:D$65536,4,FALSE)</f>
        <v>0</v>
      </c>
      <c r="R305" s="13">
        <v>78</v>
      </c>
      <c r="S305" s="13">
        <v>9</v>
      </c>
      <c r="U305" s="13">
        <v>220</v>
      </c>
      <c r="V305" s="13">
        <v>5</v>
      </c>
      <c r="X305" s="13">
        <v>20</v>
      </c>
      <c r="Y305" s="13">
        <v>5</v>
      </c>
      <c r="Z305" s="13"/>
      <c r="AA305" s="13">
        <v>220</v>
      </c>
      <c r="AB305" s="13">
        <v>6</v>
      </c>
      <c r="AD305" s="13">
        <v>300</v>
      </c>
      <c r="AE305" s="13">
        <v>14</v>
      </c>
      <c r="AG305" s="13">
        <v>300</v>
      </c>
      <c r="AH305" s="13">
        <v>18</v>
      </c>
      <c r="AI305"/>
      <c r="AK305"/>
      <c r="AL305"/>
      <c r="AO305"/>
      <c r="AP305" s="41">
        <f>ROUNDDOWN(AV305/AW305,3)</f>
        <v>19.963999999999999</v>
      </c>
      <c r="AQ305" s="42"/>
      <c r="AR305"/>
      <c r="AS305" s="15" t="str">
        <f>IF(AP305&lt;26,"OG",IF(AP305&gt;=26,"MG"))</f>
        <v>OG</v>
      </c>
      <c r="AT305"/>
      <c r="AU305"/>
      <c r="AV305">
        <f>SUM(R305,U305,X305,AA305,AD305,AG305,AJ305,AM305)</f>
        <v>1138</v>
      </c>
      <c r="AW305">
        <f>SUM(S305,V305,Y305,AB305,AE305,AH305,AK305,AN305)</f>
        <v>57</v>
      </c>
      <c r="AY305" t="s">
        <v>28</v>
      </c>
    </row>
    <row r="306" spans="1:57" ht="4.5" customHeight="1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4"/>
      <c r="P306" s="4"/>
      <c r="Q306" s="3"/>
      <c r="R306" s="4"/>
      <c r="S306" s="3"/>
      <c r="T306" s="3"/>
      <c r="U306" s="4"/>
      <c r="V306" s="3"/>
      <c r="W306" s="3"/>
      <c r="X306" s="3"/>
      <c r="Y306" s="3"/>
      <c r="Z306" s="3"/>
      <c r="AA306" s="3"/>
      <c r="AB306" s="4"/>
      <c r="AC306" s="3"/>
      <c r="AD306" s="3"/>
      <c r="AE306" s="4"/>
      <c r="AF306" s="3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3"/>
      <c r="AW306" s="3"/>
    </row>
    <row r="307" spans="1:57" s="54" customFormat="1" x14ac:dyDescent="0.2">
      <c r="A307" s="52">
        <v>3604</v>
      </c>
      <c r="B307" s="53"/>
      <c r="D307" s="55" t="str">
        <f>VLOOKUP(A307,[2]leden!A$1:C$65536,2,FALSE)</f>
        <v>BIEVELEZ Nicolas</v>
      </c>
      <c r="E307" s="56"/>
      <c r="F307" s="56"/>
      <c r="G307" s="56"/>
      <c r="H307" s="56"/>
      <c r="I307" s="56"/>
      <c r="J307" s="57"/>
      <c r="L307" s="58" t="str">
        <f>VLOOKUP(A307,[2]leden!A$1:C$65536,3,FALSE)</f>
        <v>LTB</v>
      </c>
      <c r="M307" s="59"/>
      <c r="O307" s="60" t="str">
        <f>VLOOKUP(A307,[2]leden!A$1:F$65536,6,FALSE)</f>
        <v>1°</v>
      </c>
      <c r="P307" s="60">
        <f>VLOOKUP(A307,[2]leden!A$1:D$65536,4,FALSE)</f>
        <v>0</v>
      </c>
      <c r="R307" s="61">
        <v>132</v>
      </c>
      <c r="S307" s="61">
        <v>16</v>
      </c>
      <c r="U307" s="61">
        <v>160</v>
      </c>
      <c r="V307" s="61">
        <v>11</v>
      </c>
      <c r="X307" s="61">
        <v>160</v>
      </c>
      <c r="Y307" s="61">
        <v>5</v>
      </c>
      <c r="Z307" s="61"/>
      <c r="AA307" s="61">
        <v>160</v>
      </c>
      <c r="AB307" s="61">
        <v>9</v>
      </c>
      <c r="AD307" s="61">
        <v>160</v>
      </c>
      <c r="AE307" s="61">
        <v>14</v>
      </c>
      <c r="AG307" s="61">
        <v>180</v>
      </c>
      <c r="AH307" s="61">
        <v>18</v>
      </c>
      <c r="AJ307" s="61"/>
      <c r="AM307" s="61"/>
      <c r="AN307" s="61"/>
      <c r="AP307" s="62">
        <f>ROUNDDOWN(AV307/AW307,3)</f>
        <v>13.041</v>
      </c>
      <c r="AQ307" s="63"/>
      <c r="AS307" s="64" t="str">
        <f>IF(AP307&lt;26,"OG",IF(AP307&gt;=26,"MG"))</f>
        <v>OG</v>
      </c>
      <c r="AT307" s="65"/>
      <c r="AU307" s="65"/>
      <c r="AV307">
        <f>SUM(R307,U307,X307,AA307,AD307,AG307,AJ307,AM307)</f>
        <v>952</v>
      </c>
      <c r="AW307">
        <f>SUM(S307,V307,Y307,AB307,AE307,AH307,AK307,AN307)</f>
        <v>73</v>
      </c>
    </row>
    <row r="308" spans="1:57" ht="4.5" customHeight="1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4"/>
      <c r="P308" s="4"/>
      <c r="Q308" s="3"/>
      <c r="R308" s="4"/>
      <c r="S308" s="3"/>
      <c r="T308" s="3"/>
      <c r="U308" s="4"/>
      <c r="V308" s="3"/>
      <c r="W308" s="3"/>
      <c r="X308" s="3"/>
      <c r="Y308" s="3"/>
      <c r="Z308" s="3"/>
      <c r="AA308" s="3"/>
      <c r="AB308" s="4"/>
      <c r="AC308" s="3"/>
      <c r="AD308" s="3"/>
      <c r="AE308" s="4"/>
      <c r="AF308" s="3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3"/>
      <c r="AW308" s="3"/>
    </row>
    <row r="309" spans="1:57" x14ac:dyDescent="0.2">
      <c r="A309" s="26" t="s">
        <v>10</v>
      </c>
      <c r="B309" s="26"/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 t="s">
        <v>11</v>
      </c>
      <c r="P309"/>
      <c r="Q309" s="13"/>
      <c r="R309"/>
      <c r="S309" s="26"/>
      <c r="T309" s="26"/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  <c r="AE309" s="26"/>
      <c r="AF309" s="26" t="s">
        <v>12</v>
      </c>
      <c r="AG309" s="26"/>
      <c r="AH309" s="26"/>
      <c r="AI309" s="26"/>
      <c r="AJ309" s="26"/>
      <c r="AK309" s="26"/>
      <c r="AL309" s="26"/>
      <c r="AM309" s="26"/>
      <c r="AN309" s="26"/>
      <c r="AO309" s="26"/>
      <c r="AP309" s="26"/>
      <c r="AQ309" s="26"/>
      <c r="AR309" s="26"/>
      <c r="AS309" s="26"/>
      <c r="AT309" s="27"/>
      <c r="AU309" s="26"/>
      <c r="AX309" s="13"/>
      <c r="BC309" s="13"/>
      <c r="BE309" s="15"/>
    </row>
    <row r="310" spans="1:57" ht="18.75" customHeight="1" x14ac:dyDescent="0.2">
      <c r="A310" s="27" t="s">
        <v>13</v>
      </c>
      <c r="B310" s="27" t="s">
        <v>14</v>
      </c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 t="s">
        <v>13</v>
      </c>
      <c r="Q310" s="27" t="s">
        <v>15</v>
      </c>
      <c r="R310"/>
      <c r="T310" s="13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 t="s">
        <v>13</v>
      </c>
      <c r="AG310" s="27" t="s">
        <v>16</v>
      </c>
      <c r="AH310" s="27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27"/>
      <c r="AT310" s="27"/>
      <c r="AU310" s="27"/>
      <c r="AW310" s="13"/>
      <c r="AX310" s="13"/>
      <c r="BC310" s="13"/>
      <c r="BD310" s="13"/>
      <c r="BE310" s="15"/>
    </row>
    <row r="311" spans="1:57" x14ac:dyDescent="0.2">
      <c r="A311" s="27" t="s">
        <v>17</v>
      </c>
      <c r="B311" s="27" t="s">
        <v>18</v>
      </c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 t="s">
        <v>17</v>
      </c>
      <c r="Q311" s="27" t="s">
        <v>19</v>
      </c>
      <c r="R311"/>
      <c r="T311" s="13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 t="s">
        <v>17</v>
      </c>
      <c r="AG311" s="27" t="s">
        <v>20</v>
      </c>
      <c r="AH311" s="27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27"/>
      <c r="AT311" s="27"/>
      <c r="AU311" s="27"/>
      <c r="AW311" s="13"/>
      <c r="AX311" s="13"/>
      <c r="BC311" s="13"/>
      <c r="BD311" s="13"/>
      <c r="BE311" s="15"/>
    </row>
    <row r="312" spans="1:57" ht="13.5" customHeight="1" x14ac:dyDescent="0.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27" t="s">
        <v>21</v>
      </c>
      <c r="P312" s="4"/>
      <c r="Q312" s="27" t="s">
        <v>22</v>
      </c>
      <c r="R312"/>
      <c r="T312" s="13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 t="s">
        <v>21</v>
      </c>
      <c r="AG312" s="27" t="s">
        <v>23</v>
      </c>
      <c r="AH312" s="27"/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  <c r="AS312" s="27"/>
      <c r="AT312" s="27"/>
      <c r="AU312" s="27"/>
      <c r="AW312" s="13"/>
      <c r="AX312" s="13"/>
      <c r="BC312" s="13"/>
      <c r="BD312" s="13"/>
      <c r="BE312" s="15"/>
    </row>
    <row r="313" spans="1:57" x14ac:dyDescent="0.2">
      <c r="A313" s="28"/>
      <c r="B313" s="28"/>
      <c r="C313" s="3"/>
      <c r="D313" s="29"/>
      <c r="E313" s="29"/>
      <c r="F313" s="29"/>
      <c r="G313" s="29"/>
      <c r="H313" s="29"/>
      <c r="I313" s="29"/>
      <c r="J313" s="29"/>
      <c r="K313" s="3"/>
      <c r="L313" s="30"/>
      <c r="M313" s="30"/>
      <c r="N313" s="3"/>
      <c r="O313" s="20"/>
      <c r="P313" s="20"/>
      <c r="Q313" s="3"/>
      <c r="R313" s="4"/>
      <c r="S313" s="4"/>
      <c r="T313" s="3"/>
      <c r="U313" s="4"/>
      <c r="V313" s="3"/>
      <c r="W313" s="3"/>
      <c r="X313" s="3"/>
      <c r="Y313" s="3"/>
      <c r="Z313" s="3"/>
      <c r="AA313" s="3"/>
      <c r="AB313" s="4"/>
      <c r="AC313" s="3"/>
      <c r="AD313" s="3"/>
      <c r="AE313" s="4"/>
      <c r="AF313" s="3"/>
      <c r="AG313" s="4"/>
      <c r="AH313" s="4"/>
      <c r="AI313" s="4"/>
      <c r="AJ313" s="4"/>
      <c r="AK313" s="4"/>
      <c r="AL313" s="4"/>
      <c r="AM313" s="4"/>
      <c r="AN313" s="4"/>
      <c r="AO313" s="4"/>
      <c r="AP313" s="31"/>
      <c r="AQ313" s="31"/>
      <c r="AR313" s="4"/>
      <c r="AS313" s="4"/>
      <c r="AT313" s="4"/>
      <c r="AU313" s="4"/>
      <c r="AV313" s="3"/>
      <c r="AW313" s="3"/>
    </row>
    <row r="314" spans="1:57" ht="3" customHeight="1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4"/>
      <c r="P314" s="4"/>
      <c r="Q314" s="3"/>
      <c r="R314" s="4"/>
      <c r="S314" s="3"/>
      <c r="T314" s="3"/>
      <c r="U314" s="4"/>
      <c r="V314" s="3"/>
      <c r="W314" s="3"/>
      <c r="X314" s="3"/>
      <c r="Y314" s="3"/>
      <c r="Z314" s="3"/>
      <c r="AA314" s="3"/>
      <c r="AB314" s="4"/>
      <c r="AC314" s="3"/>
      <c r="AD314" s="3"/>
      <c r="AE314" s="4"/>
      <c r="AF314" s="3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3"/>
      <c r="AW314" s="3"/>
    </row>
    <row r="315" spans="1:57" x14ac:dyDescent="0.2">
      <c r="A315" s="28"/>
      <c r="B315" s="28"/>
      <c r="C315" s="3"/>
      <c r="D315" s="29"/>
      <c r="E315" s="29"/>
      <c r="F315" s="29"/>
      <c r="G315" s="29"/>
      <c r="H315" s="29"/>
      <c r="I315" s="29"/>
      <c r="J315" s="29"/>
      <c r="K315" s="3"/>
      <c r="L315" s="30"/>
      <c r="M315" s="30"/>
      <c r="N315" s="3"/>
      <c r="O315" s="20"/>
      <c r="P315" s="20"/>
      <c r="Q315" s="3"/>
      <c r="R315" s="4"/>
      <c r="S315" s="4"/>
      <c r="T315" s="3"/>
      <c r="U315" s="4"/>
      <c r="V315" s="3"/>
      <c r="W315" s="3"/>
      <c r="X315" s="3"/>
      <c r="Y315" s="3"/>
      <c r="Z315" s="3"/>
      <c r="AA315" s="3"/>
      <c r="AB315" s="4"/>
      <c r="AC315" s="3"/>
      <c r="AD315" s="3"/>
      <c r="AE315" s="4"/>
      <c r="AF315" s="3"/>
      <c r="AG315" s="4"/>
      <c r="AH315" s="4"/>
      <c r="AI315" s="4"/>
      <c r="AJ315" s="4"/>
      <c r="AK315" s="4"/>
      <c r="AL315" s="4"/>
      <c r="AM315" s="4"/>
      <c r="AN315" s="4"/>
      <c r="AO315" s="4"/>
      <c r="AP315" s="31"/>
      <c r="AQ315" s="31"/>
      <c r="AR315" s="4"/>
      <c r="AS315" s="4"/>
      <c r="AT315" s="4"/>
      <c r="AU315" s="4"/>
      <c r="AV315" s="3"/>
      <c r="AW315" s="3"/>
    </row>
    <row r="316" spans="1:57" ht="3" customHeight="1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4"/>
      <c r="P316" s="4"/>
      <c r="Q316" s="3"/>
      <c r="R316" s="4"/>
      <c r="S316" s="3"/>
      <c r="T316" s="3"/>
      <c r="U316" s="4"/>
      <c r="V316" s="3"/>
      <c r="W316" s="3"/>
      <c r="X316" s="3"/>
      <c r="Y316" s="3"/>
      <c r="Z316" s="3"/>
      <c r="AA316" s="3"/>
      <c r="AB316" s="4"/>
      <c r="AC316" s="3"/>
      <c r="AD316" s="3"/>
      <c r="AE316" s="4"/>
      <c r="AF316" s="3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3"/>
      <c r="AW316" s="3"/>
    </row>
    <row r="317" spans="1:57" x14ac:dyDescent="0.2">
      <c r="A317" s="28"/>
      <c r="B317" s="28"/>
      <c r="C317" s="3"/>
      <c r="D317" s="29"/>
      <c r="E317" s="29"/>
      <c r="F317" s="29"/>
      <c r="G317" s="29"/>
      <c r="H317" s="29"/>
      <c r="I317" s="29"/>
      <c r="J317" s="29"/>
      <c r="K317" s="3"/>
      <c r="L317" s="30"/>
      <c r="M317" s="30"/>
      <c r="N317" s="3"/>
      <c r="O317" s="20"/>
      <c r="P317" s="20"/>
      <c r="Q317" s="3"/>
      <c r="R317" s="4"/>
      <c r="S317" s="4"/>
      <c r="T317" s="3"/>
      <c r="U317" s="4"/>
      <c r="V317" s="3"/>
      <c r="W317" s="3"/>
      <c r="X317" s="3"/>
      <c r="Y317" s="3"/>
      <c r="Z317" s="3"/>
      <c r="AA317" s="3"/>
      <c r="AB317" s="4"/>
      <c r="AC317" s="3"/>
      <c r="AD317" s="3"/>
      <c r="AE317" s="4"/>
      <c r="AF317" s="3"/>
      <c r="AG317" s="4"/>
      <c r="AH317" s="4"/>
      <c r="AI317" s="4"/>
      <c r="AJ317" s="4"/>
      <c r="AK317" s="4"/>
      <c r="AL317" s="4"/>
      <c r="AM317" s="4"/>
      <c r="AN317" s="4"/>
      <c r="AO317" s="4"/>
      <c r="AP317" s="31"/>
      <c r="AQ317" s="31"/>
      <c r="AR317" s="4"/>
      <c r="AS317" s="4"/>
      <c r="AT317" s="4"/>
      <c r="AU317" s="4"/>
      <c r="AV317" s="3"/>
      <c r="AW317" s="3"/>
    </row>
    <row r="318" spans="1:57" ht="3" customHeight="1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4"/>
      <c r="P318" s="4"/>
      <c r="Q318" s="3"/>
      <c r="R318" s="4"/>
      <c r="S318" s="3"/>
      <c r="T318" s="3"/>
      <c r="U318" s="4"/>
      <c r="V318" s="3"/>
      <c r="W318" s="3"/>
      <c r="X318" s="3"/>
      <c r="Y318" s="3"/>
      <c r="Z318" s="3"/>
      <c r="AA318" s="3"/>
      <c r="AB318" s="4"/>
      <c r="AC318" s="3"/>
      <c r="AD318" s="3"/>
      <c r="AE318" s="4"/>
      <c r="AF318" s="3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3"/>
      <c r="AW318" s="3"/>
    </row>
    <row r="319" spans="1:57" x14ac:dyDescent="0.2">
      <c r="A319" s="28"/>
      <c r="B319" s="28"/>
      <c r="C319" s="3"/>
      <c r="D319" s="29"/>
      <c r="E319" s="29"/>
      <c r="F319" s="29"/>
      <c r="G319" s="29"/>
      <c r="H319" s="29"/>
      <c r="I319" s="29"/>
      <c r="J319" s="29"/>
      <c r="K319" s="3"/>
      <c r="L319" s="30"/>
      <c r="M319" s="30"/>
      <c r="N319" s="3"/>
      <c r="O319" s="20"/>
      <c r="P319" s="20"/>
      <c r="Q319" s="3"/>
      <c r="R319" s="4"/>
      <c r="S319" s="4"/>
      <c r="T319" s="3"/>
      <c r="U319" s="4"/>
      <c r="V319" s="3"/>
      <c r="W319" s="3"/>
      <c r="X319" s="3"/>
      <c r="Y319" s="3"/>
      <c r="Z319" s="3"/>
      <c r="AA319" s="3"/>
      <c r="AB319" s="4"/>
      <c r="AC319" s="3"/>
      <c r="AD319" s="3"/>
      <c r="AE319" s="4"/>
      <c r="AF319" s="3"/>
      <c r="AG319" s="4"/>
      <c r="AH319" s="4"/>
      <c r="AI319" s="4"/>
      <c r="AJ319" s="4"/>
      <c r="AK319" s="4"/>
      <c r="AL319" s="4"/>
      <c r="AM319" s="4"/>
      <c r="AN319" s="4"/>
      <c r="AO319" s="4"/>
      <c r="AP319" s="31"/>
      <c r="AQ319" s="31"/>
      <c r="AR319" s="4"/>
      <c r="AS319" s="4"/>
      <c r="AT319" s="4"/>
      <c r="AU319" s="4"/>
      <c r="AV319" s="3"/>
      <c r="AW319" s="3"/>
    </row>
    <row r="320" spans="1:57" ht="3.75" customHeight="1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4"/>
      <c r="P320" s="4"/>
      <c r="Q320" s="3"/>
      <c r="R320" s="4"/>
      <c r="S320" s="3"/>
      <c r="T320" s="3"/>
      <c r="U320" s="4"/>
      <c r="V320" s="3"/>
      <c r="W320" s="3"/>
      <c r="X320" s="3"/>
      <c r="Y320" s="3"/>
      <c r="Z320" s="3"/>
      <c r="AA320" s="3"/>
      <c r="AB320" s="4"/>
      <c r="AC320" s="3"/>
      <c r="AD320" s="3"/>
      <c r="AE320" s="4"/>
      <c r="AF320" s="3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3"/>
      <c r="AW320" s="3"/>
    </row>
    <row r="321" spans="1:49" x14ac:dyDescent="0.2">
      <c r="A321" s="28"/>
      <c r="B321" s="28"/>
      <c r="C321" s="3"/>
      <c r="D321" s="29"/>
      <c r="E321" s="29"/>
      <c r="F321" s="29"/>
      <c r="G321" s="29"/>
      <c r="H321" s="29"/>
      <c r="I321" s="29"/>
      <c r="J321" s="29"/>
      <c r="K321" s="3"/>
      <c r="L321" s="30"/>
      <c r="M321" s="30"/>
      <c r="N321" s="3"/>
      <c r="O321" s="20"/>
      <c r="P321" s="20"/>
      <c r="Q321" s="3"/>
      <c r="R321" s="4"/>
      <c r="S321" s="4"/>
      <c r="T321" s="3"/>
      <c r="U321" s="4"/>
      <c r="V321" s="3"/>
      <c r="W321" s="3"/>
      <c r="X321" s="3"/>
      <c r="Y321" s="3"/>
      <c r="Z321" s="3"/>
      <c r="AA321" s="3"/>
      <c r="AB321" s="4"/>
      <c r="AC321" s="3"/>
      <c r="AD321" s="3"/>
      <c r="AE321" s="4"/>
      <c r="AF321" s="3"/>
      <c r="AG321" s="4"/>
      <c r="AH321" s="4"/>
      <c r="AI321" s="4"/>
      <c r="AJ321" s="4"/>
      <c r="AK321" s="4"/>
      <c r="AL321" s="4"/>
      <c r="AM321" s="4"/>
      <c r="AN321" s="4"/>
      <c r="AO321" s="4"/>
      <c r="AP321" s="31"/>
      <c r="AQ321" s="31"/>
      <c r="AR321" s="4"/>
      <c r="AS321" s="4"/>
      <c r="AT321" s="4"/>
      <c r="AU321" s="4"/>
      <c r="AV321" s="3"/>
      <c r="AW321" s="3"/>
    </row>
    <row r="322" spans="1:49" ht="3" customHeight="1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4"/>
      <c r="P322" s="4"/>
      <c r="Q322" s="3"/>
      <c r="R322" s="4"/>
      <c r="S322" s="3"/>
      <c r="T322" s="3"/>
      <c r="U322" s="4"/>
      <c r="V322" s="3"/>
      <c r="W322" s="3"/>
      <c r="X322" s="3"/>
      <c r="Y322" s="3"/>
      <c r="Z322" s="3"/>
      <c r="AA322" s="3"/>
      <c r="AB322" s="4"/>
      <c r="AC322" s="3"/>
      <c r="AD322" s="3"/>
      <c r="AE322" s="4"/>
      <c r="AF322" s="3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3"/>
      <c r="AW322" s="3"/>
    </row>
    <row r="323" spans="1:49" x14ac:dyDescent="0.2">
      <c r="A323" s="28"/>
      <c r="B323" s="28"/>
      <c r="C323" s="3"/>
      <c r="D323" s="29"/>
      <c r="E323" s="29"/>
      <c r="F323" s="29"/>
      <c r="G323" s="29"/>
      <c r="H323" s="29"/>
      <c r="I323" s="29"/>
      <c r="J323" s="29"/>
      <c r="K323" s="3"/>
      <c r="L323" s="30"/>
      <c r="M323" s="30"/>
      <c r="N323" s="3"/>
      <c r="O323" s="20"/>
      <c r="P323" s="20"/>
      <c r="Q323" s="3"/>
      <c r="R323" s="4"/>
      <c r="S323" s="4"/>
      <c r="T323" s="3"/>
      <c r="U323" s="4"/>
      <c r="V323" s="3"/>
      <c r="W323" s="3"/>
      <c r="X323" s="3"/>
      <c r="Y323" s="3"/>
      <c r="Z323" s="3"/>
      <c r="AA323" s="3"/>
      <c r="AB323" s="4"/>
      <c r="AC323" s="3"/>
      <c r="AD323" s="3"/>
      <c r="AE323" s="4"/>
      <c r="AF323" s="3"/>
      <c r="AG323" s="4"/>
      <c r="AH323" s="4"/>
      <c r="AI323" s="4"/>
      <c r="AJ323" s="4"/>
      <c r="AK323" s="4"/>
      <c r="AL323" s="4"/>
      <c r="AM323" s="4"/>
      <c r="AN323" s="4"/>
      <c r="AO323" s="4"/>
      <c r="AP323" s="31"/>
      <c r="AQ323" s="31"/>
      <c r="AR323" s="4"/>
      <c r="AS323" s="4"/>
      <c r="AT323" s="4"/>
      <c r="AU323" s="4"/>
      <c r="AV323" s="3"/>
      <c r="AW323" s="3"/>
    </row>
    <row r="324" spans="1:49" ht="3.75" customHeight="1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4"/>
      <c r="P324" s="4"/>
      <c r="Q324" s="3"/>
      <c r="R324" s="4"/>
      <c r="S324" s="3"/>
      <c r="T324" s="3"/>
      <c r="U324" s="4"/>
      <c r="V324" s="3"/>
      <c r="W324" s="3"/>
      <c r="X324" s="3"/>
      <c r="Y324" s="3"/>
      <c r="Z324" s="3"/>
      <c r="AA324" s="3"/>
      <c r="AB324" s="4"/>
      <c r="AC324" s="3"/>
      <c r="AD324" s="3"/>
      <c r="AE324" s="4"/>
      <c r="AF324" s="3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3"/>
      <c r="AW324" s="3"/>
    </row>
    <row r="325" spans="1:49" x14ac:dyDescent="0.2">
      <c r="A325" s="28"/>
      <c r="B325" s="28"/>
      <c r="C325" s="3"/>
      <c r="D325" s="29"/>
      <c r="E325" s="29"/>
      <c r="F325" s="29"/>
      <c r="G325" s="29"/>
      <c r="H325" s="29"/>
      <c r="I325" s="29"/>
      <c r="J325" s="29"/>
      <c r="K325" s="3"/>
      <c r="L325" s="30"/>
      <c r="M325" s="30"/>
      <c r="N325" s="3"/>
      <c r="O325" s="20"/>
      <c r="P325" s="20"/>
      <c r="Q325" s="3"/>
      <c r="R325" s="4"/>
      <c r="S325" s="4"/>
      <c r="T325" s="3"/>
      <c r="U325" s="4"/>
      <c r="V325" s="3"/>
      <c r="W325" s="3"/>
      <c r="X325" s="3"/>
      <c r="Y325" s="3"/>
      <c r="Z325" s="3"/>
      <c r="AA325" s="3"/>
      <c r="AB325" s="4"/>
      <c r="AC325" s="3"/>
      <c r="AD325" s="3"/>
      <c r="AE325" s="4"/>
      <c r="AF325" s="3"/>
      <c r="AG325" s="4"/>
      <c r="AH325" s="4"/>
      <c r="AI325" s="4"/>
      <c r="AJ325" s="4"/>
      <c r="AK325" s="4"/>
      <c r="AL325" s="4"/>
      <c r="AM325" s="4"/>
      <c r="AN325" s="4"/>
      <c r="AO325" s="4"/>
      <c r="AP325" s="31"/>
      <c r="AQ325" s="31"/>
      <c r="AR325" s="4"/>
      <c r="AS325" s="4"/>
      <c r="AT325" s="4"/>
      <c r="AU325" s="4"/>
      <c r="AV325" s="3"/>
      <c r="AW325" s="3"/>
    </row>
    <row r="326" spans="1:49" ht="2.25" customHeight="1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4"/>
      <c r="P326" s="4"/>
      <c r="Q326" s="3"/>
      <c r="R326" s="4"/>
      <c r="S326" s="3"/>
      <c r="T326" s="3"/>
      <c r="U326" s="4"/>
      <c r="V326" s="3"/>
      <c r="W326" s="3"/>
      <c r="X326" s="3"/>
      <c r="Y326" s="3"/>
      <c r="Z326" s="3"/>
      <c r="AA326" s="3"/>
      <c r="AB326" s="4"/>
      <c r="AC326" s="3"/>
      <c r="AD326" s="3"/>
      <c r="AE326" s="4"/>
      <c r="AF326" s="3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3"/>
      <c r="AW326" s="3"/>
    </row>
    <row r="327" spans="1:49" x14ac:dyDescent="0.2">
      <c r="A327" s="28"/>
      <c r="B327" s="28"/>
      <c r="C327" s="3"/>
      <c r="D327" s="29"/>
      <c r="E327" s="29"/>
      <c r="F327" s="29"/>
      <c r="G327" s="29"/>
      <c r="H327" s="29"/>
      <c r="I327" s="29"/>
      <c r="J327" s="29"/>
      <c r="K327" s="3"/>
      <c r="L327" s="30"/>
      <c r="M327" s="30"/>
      <c r="N327" s="3"/>
      <c r="O327" s="20"/>
      <c r="P327" s="20"/>
      <c r="Q327" s="3"/>
      <c r="R327" s="4"/>
      <c r="S327" s="4"/>
      <c r="T327" s="3"/>
      <c r="U327" s="4"/>
      <c r="V327" s="3"/>
      <c r="W327" s="3"/>
      <c r="X327" s="3"/>
      <c r="Y327" s="3"/>
      <c r="Z327" s="3"/>
      <c r="AA327" s="3"/>
      <c r="AB327" s="4"/>
      <c r="AC327" s="3"/>
      <c r="AD327" s="3"/>
      <c r="AE327" s="4"/>
      <c r="AF327" s="3"/>
      <c r="AG327" s="4"/>
      <c r="AH327" s="4"/>
      <c r="AI327" s="4"/>
      <c r="AJ327" s="4"/>
      <c r="AK327" s="4"/>
      <c r="AL327" s="4"/>
      <c r="AM327" s="4"/>
      <c r="AN327" s="4"/>
      <c r="AO327" s="4"/>
      <c r="AP327" s="31"/>
      <c r="AQ327" s="31"/>
      <c r="AR327" s="4"/>
      <c r="AS327" s="4"/>
      <c r="AT327" s="4"/>
      <c r="AU327" s="4"/>
      <c r="AV327" s="3"/>
      <c r="AW327" s="3"/>
    </row>
    <row r="328" spans="1:49" ht="3" customHeight="1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4"/>
      <c r="P328" s="4"/>
      <c r="Q328" s="3"/>
      <c r="R328" s="4"/>
      <c r="S328" s="3"/>
      <c r="T328" s="3"/>
      <c r="U328" s="4"/>
      <c r="V328" s="3"/>
      <c r="W328" s="3"/>
      <c r="X328" s="3"/>
      <c r="Y328" s="3"/>
      <c r="Z328" s="3"/>
      <c r="AA328" s="3"/>
      <c r="AB328" s="4"/>
      <c r="AC328" s="3"/>
      <c r="AD328" s="3"/>
      <c r="AE328" s="4"/>
      <c r="AF328" s="3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3"/>
      <c r="AW328" s="3"/>
    </row>
    <row r="329" spans="1:49" x14ac:dyDescent="0.2">
      <c r="A329" s="28"/>
      <c r="B329" s="28"/>
      <c r="C329" s="3"/>
      <c r="D329" s="29"/>
      <c r="E329" s="29"/>
      <c r="F329" s="29"/>
      <c r="G329" s="29"/>
      <c r="H329" s="29"/>
      <c r="I329" s="29"/>
      <c r="J329" s="29"/>
      <c r="K329" s="3"/>
      <c r="L329" s="30"/>
      <c r="M329" s="30"/>
      <c r="N329" s="3"/>
      <c r="O329" s="20"/>
      <c r="P329" s="20"/>
      <c r="Q329" s="3"/>
      <c r="R329" s="4"/>
      <c r="S329" s="4"/>
      <c r="T329" s="3"/>
      <c r="U329" s="4"/>
      <c r="V329" s="3"/>
      <c r="W329" s="3"/>
      <c r="X329" s="3"/>
      <c r="Y329" s="3"/>
      <c r="Z329" s="3"/>
      <c r="AA329" s="3"/>
      <c r="AB329" s="4"/>
      <c r="AC329" s="3"/>
      <c r="AD329" s="3"/>
      <c r="AE329" s="4"/>
      <c r="AF329" s="3"/>
      <c r="AG329" s="4"/>
      <c r="AH329" s="4"/>
      <c r="AI329" s="4"/>
      <c r="AJ329" s="4"/>
      <c r="AK329" s="4"/>
      <c r="AL329" s="4"/>
      <c r="AM329" s="4"/>
      <c r="AN329" s="4"/>
      <c r="AO329" s="4"/>
      <c r="AP329" s="31"/>
      <c r="AQ329" s="31"/>
      <c r="AR329" s="4"/>
      <c r="AS329" s="4"/>
      <c r="AT329" s="4"/>
      <c r="AU329" s="4"/>
      <c r="AV329" s="3"/>
      <c r="AW329" s="3"/>
    </row>
    <row r="330" spans="1:49" ht="3" customHeight="1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4"/>
      <c r="P330" s="4"/>
      <c r="Q330" s="3"/>
      <c r="R330" s="4"/>
      <c r="S330" s="3"/>
      <c r="T330" s="3"/>
      <c r="U330" s="4"/>
      <c r="V330" s="3"/>
      <c r="W330" s="3"/>
      <c r="X330" s="3"/>
      <c r="Y330" s="3"/>
      <c r="Z330" s="3"/>
      <c r="AA330" s="3"/>
      <c r="AB330" s="4"/>
      <c r="AC330" s="3"/>
      <c r="AD330" s="3"/>
      <c r="AE330" s="4"/>
      <c r="AF330" s="3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3"/>
      <c r="AW330" s="3"/>
    </row>
    <row r="331" spans="1:49" x14ac:dyDescent="0.2">
      <c r="A331" s="28"/>
      <c r="B331" s="28"/>
      <c r="C331" s="3"/>
      <c r="D331" s="29"/>
      <c r="E331" s="29"/>
      <c r="F331" s="29"/>
      <c r="G331" s="29"/>
      <c r="H331" s="29"/>
      <c r="I331" s="29"/>
      <c r="J331" s="29"/>
      <c r="K331" s="3"/>
      <c r="L331" s="30"/>
      <c r="M331" s="30"/>
      <c r="N331" s="3"/>
      <c r="O331" s="20"/>
      <c r="P331" s="20"/>
      <c r="Q331" s="3"/>
      <c r="R331" s="4"/>
      <c r="S331" s="4"/>
      <c r="T331" s="3"/>
      <c r="U331" s="4"/>
      <c r="V331" s="3"/>
      <c r="W331" s="3"/>
      <c r="X331" s="3"/>
      <c r="Y331" s="3"/>
      <c r="Z331" s="3"/>
      <c r="AA331" s="3"/>
      <c r="AB331" s="4"/>
      <c r="AC331" s="3"/>
      <c r="AD331" s="3"/>
      <c r="AE331" s="4"/>
      <c r="AF331" s="3"/>
      <c r="AG331" s="4"/>
      <c r="AH331" s="4"/>
      <c r="AI331" s="4"/>
      <c r="AJ331" s="4"/>
      <c r="AK331" s="4"/>
      <c r="AL331" s="4"/>
      <c r="AM331" s="4"/>
      <c r="AN331" s="4"/>
      <c r="AO331" s="4"/>
      <c r="AP331" s="31"/>
      <c r="AQ331" s="31"/>
      <c r="AR331" s="4"/>
      <c r="AS331" s="4"/>
      <c r="AT331" s="4"/>
      <c r="AU331" s="4"/>
      <c r="AV331" s="3"/>
      <c r="AW331" s="3"/>
    </row>
    <row r="332" spans="1:49" ht="4.5" customHeight="1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4"/>
      <c r="P332" s="4"/>
      <c r="Q332" s="3"/>
      <c r="R332" s="4"/>
      <c r="S332" s="3"/>
      <c r="T332" s="3"/>
      <c r="U332" s="4"/>
      <c r="V332" s="3"/>
      <c r="W332" s="3"/>
      <c r="X332" s="3"/>
      <c r="Y332" s="3"/>
      <c r="Z332" s="3"/>
      <c r="AA332" s="3"/>
      <c r="AB332" s="4"/>
      <c r="AC332" s="3"/>
      <c r="AD332" s="3"/>
      <c r="AE332" s="4"/>
      <c r="AF332" s="3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3"/>
      <c r="AW332" s="3"/>
    </row>
    <row r="333" spans="1:49" x14ac:dyDescent="0.2">
      <c r="A333" s="32"/>
      <c r="B333" s="32"/>
      <c r="C333" s="17"/>
      <c r="D333" s="32"/>
      <c r="E333" s="32"/>
      <c r="F333" s="32"/>
      <c r="G333" s="32"/>
      <c r="H333" s="32"/>
      <c r="I333" s="32"/>
      <c r="J333" s="32"/>
      <c r="K333" s="17"/>
      <c r="L333" s="32"/>
      <c r="M333" s="32"/>
      <c r="N333" s="17"/>
      <c r="O333" s="22"/>
      <c r="P333" s="22"/>
      <c r="Q333" s="3"/>
      <c r="R333" s="23"/>
      <c r="S333" s="23"/>
      <c r="T333" s="3"/>
      <c r="U333" s="23"/>
      <c r="V333" s="23"/>
      <c r="W333" s="3"/>
      <c r="X333" s="23"/>
      <c r="Y333" s="23"/>
      <c r="Z333" s="3"/>
      <c r="AA333" s="23"/>
      <c r="AB333" s="23"/>
      <c r="AC333" s="3"/>
      <c r="AD333" s="23"/>
      <c r="AE333" s="23"/>
      <c r="AF333" s="3"/>
      <c r="AG333" s="23"/>
      <c r="AH333" s="23"/>
      <c r="AI333" s="4"/>
      <c r="AJ333" s="23"/>
      <c r="AK333" s="23"/>
      <c r="AL333" s="4"/>
      <c r="AM333" s="23"/>
      <c r="AN333" s="23"/>
      <c r="AO333" s="4"/>
      <c r="AP333" s="29"/>
      <c r="AQ333" s="29"/>
      <c r="AR333" s="4"/>
      <c r="AS333" s="4"/>
      <c r="AT333" s="4"/>
      <c r="AU333" s="4"/>
      <c r="AV333" s="3"/>
      <c r="AW333" s="3"/>
    </row>
    <row r="334" spans="1:49" ht="5.25" customHeight="1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4"/>
      <c r="P334" s="4"/>
      <c r="Q334" s="3"/>
      <c r="R334" s="4"/>
      <c r="S334" s="3"/>
      <c r="T334" s="3"/>
      <c r="U334" s="4"/>
      <c r="V334" s="3"/>
      <c r="W334" s="3"/>
      <c r="X334" s="3"/>
      <c r="Y334" s="3"/>
      <c r="Z334" s="3"/>
      <c r="AA334" s="3"/>
      <c r="AB334" s="4"/>
      <c r="AC334" s="3"/>
      <c r="AD334" s="3"/>
      <c r="AE334" s="4"/>
      <c r="AF334" s="3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3"/>
      <c r="AW334" s="3"/>
    </row>
    <row r="335" spans="1:49" x14ac:dyDescent="0.2">
      <c r="A335" s="32"/>
      <c r="B335" s="32"/>
      <c r="C335" s="17"/>
      <c r="D335" s="32"/>
      <c r="E335" s="32"/>
      <c r="F335" s="32"/>
      <c r="G335" s="32"/>
      <c r="H335" s="32"/>
      <c r="I335" s="32"/>
      <c r="J335" s="32"/>
      <c r="K335" s="17"/>
      <c r="L335" s="32"/>
      <c r="M335" s="32"/>
      <c r="N335" s="17"/>
      <c r="O335" s="22"/>
      <c r="P335" s="22"/>
      <c r="Q335" s="3"/>
      <c r="R335" s="23"/>
      <c r="S335" s="23"/>
      <c r="T335" s="3"/>
      <c r="U335" s="23"/>
      <c r="V335" s="23"/>
      <c r="W335" s="3"/>
      <c r="X335" s="23"/>
      <c r="Y335" s="23"/>
      <c r="Z335" s="3"/>
      <c r="AA335" s="23"/>
      <c r="AB335" s="23"/>
      <c r="AC335" s="3"/>
      <c r="AD335" s="23"/>
      <c r="AE335" s="23"/>
      <c r="AF335" s="3"/>
      <c r="AG335" s="23"/>
      <c r="AH335" s="23"/>
      <c r="AI335" s="4"/>
      <c r="AJ335" s="23"/>
      <c r="AK335" s="23"/>
      <c r="AL335" s="4"/>
      <c r="AM335" s="23"/>
      <c r="AN335" s="23"/>
      <c r="AO335" s="4"/>
      <c r="AP335" s="29"/>
      <c r="AQ335" s="29"/>
      <c r="AR335" s="4"/>
      <c r="AS335" s="4"/>
      <c r="AT335" s="4"/>
      <c r="AU335" s="4"/>
      <c r="AV335" s="3"/>
      <c r="AW335" s="3"/>
    </row>
    <row r="336" spans="1:49" ht="4.5" customHeight="1" x14ac:dyDescent="0.2">
      <c r="A336" s="23"/>
      <c r="B336" s="23"/>
      <c r="C336" s="17"/>
      <c r="D336" s="23"/>
      <c r="E336" s="23"/>
      <c r="F336" s="23"/>
      <c r="G336" s="23"/>
      <c r="H336" s="23"/>
      <c r="I336" s="23"/>
      <c r="J336" s="23"/>
      <c r="K336" s="17"/>
      <c r="L336" s="23"/>
      <c r="M336" s="23"/>
      <c r="N336" s="17"/>
      <c r="O336" s="22"/>
      <c r="P336" s="22"/>
      <c r="Q336" s="3"/>
      <c r="R336" s="23"/>
      <c r="S336" s="23"/>
      <c r="T336" s="3"/>
      <c r="U336" s="23"/>
      <c r="V336" s="23"/>
      <c r="W336" s="3"/>
      <c r="X336" s="23"/>
      <c r="Y336" s="23"/>
      <c r="Z336" s="3"/>
      <c r="AA336" s="23"/>
      <c r="AB336" s="23"/>
      <c r="AC336" s="3"/>
      <c r="AD336" s="23"/>
      <c r="AE336" s="23"/>
      <c r="AF336" s="3"/>
      <c r="AG336" s="23"/>
      <c r="AH336" s="23"/>
      <c r="AI336" s="4"/>
      <c r="AJ336" s="23"/>
      <c r="AK336" s="23"/>
      <c r="AL336" s="4"/>
      <c r="AM336" s="23"/>
      <c r="AN336" s="23"/>
      <c r="AO336" s="4"/>
      <c r="AP336" s="18"/>
      <c r="AQ336" s="18"/>
      <c r="AR336" s="4"/>
      <c r="AS336" s="4"/>
      <c r="AT336" s="4"/>
      <c r="AU336" s="4"/>
      <c r="AV336" s="3"/>
      <c r="AW336" s="3"/>
    </row>
    <row r="337" spans="1:49" x14ac:dyDescent="0.2">
      <c r="A337" s="28"/>
      <c r="B337" s="28"/>
      <c r="C337" s="3"/>
      <c r="D337" s="29"/>
      <c r="E337" s="29"/>
      <c r="F337" s="29"/>
      <c r="G337" s="29"/>
      <c r="H337" s="29"/>
      <c r="I337" s="29"/>
      <c r="J337" s="29"/>
      <c r="K337" s="3"/>
      <c r="L337" s="30"/>
      <c r="M337" s="30"/>
      <c r="N337" s="3"/>
      <c r="O337" s="20"/>
      <c r="P337" s="20"/>
      <c r="Q337" s="3"/>
      <c r="R337" s="4"/>
      <c r="S337" s="4"/>
      <c r="T337" s="3"/>
      <c r="U337" s="4"/>
      <c r="V337" s="3"/>
      <c r="W337" s="3"/>
      <c r="X337" s="3"/>
      <c r="Y337" s="3"/>
      <c r="Z337" s="3"/>
      <c r="AA337" s="3"/>
      <c r="AB337" s="4"/>
      <c r="AC337" s="3"/>
      <c r="AD337" s="3"/>
      <c r="AE337" s="4"/>
      <c r="AF337" s="3"/>
      <c r="AG337" s="4"/>
      <c r="AH337" s="4"/>
      <c r="AI337" s="4"/>
      <c r="AJ337" s="4"/>
      <c r="AK337" s="4"/>
      <c r="AL337" s="4"/>
      <c r="AM337" s="4"/>
      <c r="AN337" s="4"/>
      <c r="AO337" s="4"/>
      <c r="AP337" s="31"/>
      <c r="AQ337" s="31"/>
      <c r="AR337" s="4"/>
      <c r="AS337" s="4"/>
      <c r="AT337" s="4"/>
      <c r="AU337" s="4"/>
      <c r="AV337" s="3"/>
      <c r="AW337" s="3"/>
    </row>
    <row r="338" spans="1:49" ht="3.75" customHeight="1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4"/>
      <c r="P338" s="4"/>
      <c r="Q338" s="3"/>
      <c r="R338" s="4"/>
      <c r="S338" s="3"/>
      <c r="T338" s="3"/>
      <c r="U338" s="4"/>
      <c r="V338" s="3"/>
      <c r="W338" s="3"/>
      <c r="X338" s="3"/>
      <c r="Y338" s="3"/>
      <c r="Z338" s="3"/>
      <c r="AA338" s="3"/>
      <c r="AB338" s="4"/>
      <c r="AC338" s="3"/>
      <c r="AD338" s="3"/>
      <c r="AE338" s="4"/>
      <c r="AF338" s="3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3"/>
      <c r="AW338" s="3"/>
    </row>
    <row r="339" spans="1:49" x14ac:dyDescent="0.2">
      <c r="A339" s="28"/>
      <c r="B339" s="28"/>
      <c r="C339" s="3"/>
      <c r="D339" s="29"/>
      <c r="E339" s="29"/>
      <c r="F339" s="29"/>
      <c r="G339" s="29"/>
      <c r="H339" s="29"/>
      <c r="I339" s="29"/>
      <c r="J339" s="29"/>
      <c r="K339" s="3"/>
      <c r="L339" s="30"/>
      <c r="M339" s="30"/>
      <c r="N339" s="3"/>
      <c r="O339" s="20"/>
      <c r="P339" s="20"/>
      <c r="Q339" s="3"/>
      <c r="R339" s="4"/>
      <c r="S339" s="4"/>
      <c r="T339" s="3"/>
      <c r="U339" s="4"/>
      <c r="V339" s="3"/>
      <c r="W339" s="3"/>
      <c r="X339" s="3"/>
      <c r="Y339" s="3"/>
      <c r="Z339" s="3"/>
      <c r="AA339" s="3"/>
      <c r="AB339" s="4"/>
      <c r="AC339" s="3"/>
      <c r="AD339" s="3"/>
      <c r="AE339" s="4"/>
      <c r="AF339" s="3"/>
      <c r="AG339" s="4"/>
      <c r="AH339" s="4"/>
      <c r="AI339" s="4"/>
      <c r="AJ339" s="4"/>
      <c r="AK339" s="4"/>
      <c r="AL339" s="4"/>
      <c r="AM339" s="4"/>
      <c r="AN339" s="4"/>
      <c r="AO339" s="4"/>
      <c r="AP339" s="31"/>
      <c r="AQ339" s="31"/>
      <c r="AR339" s="4"/>
      <c r="AS339" s="4"/>
      <c r="AT339" s="4"/>
      <c r="AU339" s="4"/>
      <c r="AV339" s="3"/>
      <c r="AW339" s="3"/>
    </row>
    <row r="340" spans="1:49" ht="3" customHeight="1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4"/>
      <c r="P340" s="4"/>
      <c r="Q340" s="3"/>
      <c r="R340" s="4"/>
      <c r="S340" s="3"/>
      <c r="T340" s="3"/>
      <c r="U340" s="4"/>
      <c r="V340" s="3"/>
      <c r="W340" s="3"/>
      <c r="X340" s="3"/>
      <c r="Y340" s="3"/>
      <c r="Z340" s="3"/>
      <c r="AA340" s="3"/>
      <c r="AB340" s="4"/>
      <c r="AC340" s="3"/>
      <c r="AD340" s="3"/>
      <c r="AE340" s="4"/>
      <c r="AF340" s="3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3"/>
      <c r="AW340" s="3"/>
    </row>
    <row r="341" spans="1:49" x14ac:dyDescent="0.2">
      <c r="A341" s="28"/>
      <c r="B341" s="28"/>
      <c r="C341" s="3"/>
      <c r="D341" s="29"/>
      <c r="E341" s="29"/>
      <c r="F341" s="29"/>
      <c r="G341" s="29"/>
      <c r="H341" s="29"/>
      <c r="I341" s="29"/>
      <c r="J341" s="29"/>
      <c r="K341" s="3"/>
      <c r="L341" s="30"/>
      <c r="M341" s="30"/>
      <c r="N341" s="3"/>
      <c r="O341" s="20"/>
      <c r="P341" s="20"/>
      <c r="Q341" s="3"/>
      <c r="R341" s="4"/>
      <c r="S341" s="4"/>
      <c r="T341" s="3"/>
      <c r="U341" s="4"/>
      <c r="V341" s="3"/>
      <c r="W341" s="3"/>
      <c r="X341" s="3"/>
      <c r="Y341" s="3"/>
      <c r="Z341" s="3"/>
      <c r="AA341" s="3"/>
      <c r="AB341" s="4"/>
      <c r="AC341" s="3"/>
      <c r="AD341" s="3"/>
      <c r="AE341" s="4"/>
      <c r="AF341" s="3"/>
      <c r="AG341" s="4"/>
      <c r="AH341" s="4"/>
      <c r="AI341" s="4"/>
      <c r="AJ341" s="4"/>
      <c r="AK341" s="4"/>
      <c r="AL341" s="4"/>
      <c r="AM341" s="4"/>
      <c r="AN341" s="4"/>
      <c r="AO341" s="4"/>
      <c r="AP341" s="31"/>
      <c r="AQ341" s="31"/>
      <c r="AR341" s="4"/>
      <c r="AS341" s="4"/>
      <c r="AT341" s="4"/>
      <c r="AU341" s="4"/>
      <c r="AV341" s="3"/>
      <c r="AW341" s="3"/>
    </row>
    <row r="342" spans="1:49" ht="3" customHeight="1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4"/>
      <c r="P342" s="4"/>
      <c r="Q342" s="3"/>
      <c r="R342" s="4"/>
      <c r="S342" s="3"/>
      <c r="T342" s="3"/>
      <c r="U342" s="4"/>
      <c r="V342" s="3"/>
      <c r="W342" s="3"/>
      <c r="X342" s="3"/>
      <c r="Y342" s="3"/>
      <c r="Z342" s="3"/>
      <c r="AA342" s="3"/>
      <c r="AB342" s="4"/>
      <c r="AC342" s="3"/>
      <c r="AD342" s="3"/>
      <c r="AE342" s="4"/>
      <c r="AF342" s="3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3"/>
      <c r="AW342" s="3"/>
    </row>
    <row r="343" spans="1:49" x14ac:dyDescent="0.2">
      <c r="A343" s="28"/>
      <c r="B343" s="28"/>
      <c r="C343" s="3"/>
      <c r="D343" s="29"/>
      <c r="E343" s="29"/>
      <c r="F343" s="29"/>
      <c r="G343" s="29"/>
      <c r="H343" s="29"/>
      <c r="I343" s="29"/>
      <c r="J343" s="29"/>
      <c r="K343" s="3"/>
      <c r="L343" s="30"/>
      <c r="M343" s="30"/>
      <c r="N343" s="3"/>
      <c r="O343" s="20"/>
      <c r="P343" s="20"/>
      <c r="Q343" s="3"/>
      <c r="R343" s="4"/>
      <c r="S343" s="4"/>
      <c r="T343" s="3"/>
      <c r="U343" s="4"/>
      <c r="V343" s="3"/>
      <c r="W343" s="3"/>
      <c r="X343" s="3"/>
      <c r="Y343" s="3"/>
      <c r="Z343" s="3"/>
      <c r="AA343" s="3"/>
      <c r="AB343" s="4"/>
      <c r="AC343" s="3"/>
      <c r="AD343" s="3"/>
      <c r="AE343" s="4"/>
      <c r="AF343" s="3"/>
      <c r="AG343" s="4"/>
      <c r="AH343" s="4"/>
      <c r="AI343" s="4"/>
      <c r="AJ343" s="4"/>
      <c r="AK343" s="4"/>
      <c r="AL343" s="4"/>
      <c r="AM343" s="4"/>
      <c r="AN343" s="4"/>
      <c r="AO343" s="4"/>
      <c r="AP343" s="31"/>
      <c r="AQ343" s="31"/>
      <c r="AR343" s="4"/>
      <c r="AS343" s="4"/>
      <c r="AT343" s="4"/>
      <c r="AU343" s="4"/>
      <c r="AV343" s="3"/>
      <c r="AW343" s="3"/>
    </row>
    <row r="344" spans="1:49" ht="3.75" customHeight="1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4"/>
      <c r="P344" s="4"/>
      <c r="Q344" s="3"/>
      <c r="R344" s="4"/>
      <c r="S344" s="3"/>
      <c r="T344" s="3"/>
      <c r="U344" s="4"/>
      <c r="V344" s="3"/>
      <c r="W344" s="3"/>
      <c r="X344" s="3"/>
      <c r="Y344" s="3"/>
      <c r="Z344" s="3"/>
      <c r="AA344" s="3"/>
      <c r="AB344" s="4"/>
      <c r="AC344" s="3"/>
      <c r="AD344" s="3"/>
      <c r="AE344" s="4"/>
      <c r="AF344" s="3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3"/>
      <c r="AW344" s="3"/>
    </row>
    <row r="345" spans="1:49" x14ac:dyDescent="0.2">
      <c r="A345" s="28"/>
      <c r="B345" s="28"/>
      <c r="C345" s="3"/>
      <c r="D345" s="29"/>
      <c r="E345" s="29"/>
      <c r="F345" s="29"/>
      <c r="G345" s="29"/>
      <c r="H345" s="29"/>
      <c r="I345" s="29"/>
      <c r="J345" s="29"/>
      <c r="K345" s="3"/>
      <c r="L345" s="30"/>
      <c r="M345" s="30"/>
      <c r="N345" s="3"/>
      <c r="O345" s="20"/>
      <c r="P345" s="20"/>
      <c r="Q345" s="3"/>
      <c r="R345" s="4"/>
      <c r="S345" s="4"/>
      <c r="T345" s="3"/>
      <c r="U345" s="4"/>
      <c r="V345" s="3"/>
      <c r="W345" s="3"/>
      <c r="X345" s="3"/>
      <c r="Y345" s="3"/>
      <c r="Z345" s="3"/>
      <c r="AA345" s="3"/>
      <c r="AB345" s="4"/>
      <c r="AC345" s="3"/>
      <c r="AD345" s="3"/>
      <c r="AE345" s="4"/>
      <c r="AF345" s="3"/>
      <c r="AG345" s="4"/>
      <c r="AH345" s="4"/>
      <c r="AI345" s="4"/>
      <c r="AJ345" s="4"/>
      <c r="AK345" s="4"/>
      <c r="AL345" s="4"/>
      <c r="AM345" s="4"/>
      <c r="AN345" s="4"/>
      <c r="AO345" s="4"/>
      <c r="AP345" s="31"/>
      <c r="AQ345" s="31"/>
      <c r="AR345" s="4"/>
      <c r="AS345" s="4"/>
      <c r="AT345" s="4"/>
      <c r="AU345" s="4"/>
      <c r="AV345" s="3"/>
      <c r="AW345" s="3"/>
    </row>
    <row r="346" spans="1:49" ht="3" customHeight="1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4"/>
      <c r="P346" s="4"/>
      <c r="Q346" s="3"/>
      <c r="R346" s="4"/>
      <c r="S346" s="3"/>
      <c r="T346" s="3"/>
      <c r="U346" s="4"/>
      <c r="V346" s="3"/>
      <c r="W346" s="3"/>
      <c r="X346" s="3"/>
      <c r="Y346" s="3"/>
      <c r="Z346" s="3"/>
      <c r="AA346" s="3"/>
      <c r="AB346" s="4"/>
      <c r="AC346" s="3"/>
      <c r="AD346" s="3"/>
      <c r="AE346" s="4"/>
      <c r="AF346" s="3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3"/>
      <c r="AW346" s="3"/>
    </row>
    <row r="347" spans="1:49" x14ac:dyDescent="0.2">
      <c r="A347" s="28"/>
      <c r="B347" s="28"/>
      <c r="C347" s="3"/>
      <c r="D347" s="29"/>
      <c r="E347" s="29"/>
      <c r="F347" s="29"/>
      <c r="G347" s="29"/>
      <c r="H347" s="29"/>
      <c r="I347" s="29"/>
      <c r="J347" s="29"/>
      <c r="K347" s="3"/>
      <c r="L347" s="30"/>
      <c r="M347" s="30"/>
      <c r="N347" s="3"/>
      <c r="O347" s="20"/>
      <c r="P347" s="20"/>
      <c r="Q347" s="3"/>
      <c r="R347" s="4"/>
      <c r="S347" s="4"/>
      <c r="T347" s="3"/>
      <c r="U347" s="4"/>
      <c r="V347" s="3"/>
      <c r="W347" s="3"/>
      <c r="X347" s="3"/>
      <c r="Y347" s="3"/>
      <c r="Z347" s="3"/>
      <c r="AA347" s="3"/>
      <c r="AB347" s="4"/>
      <c r="AC347" s="3"/>
      <c r="AD347" s="3"/>
      <c r="AE347" s="4"/>
      <c r="AF347" s="3"/>
      <c r="AG347" s="4"/>
      <c r="AH347" s="4"/>
      <c r="AI347" s="4"/>
      <c r="AJ347" s="4"/>
      <c r="AK347" s="4"/>
      <c r="AL347" s="4"/>
      <c r="AM347" s="4"/>
      <c r="AN347" s="4"/>
      <c r="AO347" s="4"/>
      <c r="AP347" s="31"/>
      <c r="AQ347" s="31"/>
      <c r="AR347" s="4"/>
      <c r="AS347" s="4"/>
      <c r="AT347" s="4"/>
      <c r="AU347" s="4"/>
      <c r="AV347" s="3"/>
      <c r="AW347" s="3"/>
    </row>
    <row r="348" spans="1:49" ht="3.75" customHeight="1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4"/>
      <c r="P348" s="4"/>
      <c r="Q348" s="3"/>
      <c r="R348" s="4"/>
      <c r="S348" s="3"/>
      <c r="T348" s="3"/>
      <c r="U348" s="4"/>
      <c r="V348" s="3"/>
      <c r="W348" s="3"/>
      <c r="X348" s="3"/>
      <c r="Y348" s="3"/>
      <c r="Z348" s="3"/>
      <c r="AA348" s="3"/>
      <c r="AB348" s="4"/>
      <c r="AC348" s="3"/>
      <c r="AD348" s="3"/>
      <c r="AE348" s="4"/>
      <c r="AF348" s="3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3"/>
      <c r="AW348" s="3"/>
    </row>
    <row r="349" spans="1:49" x14ac:dyDescent="0.2">
      <c r="A349" s="28"/>
      <c r="B349" s="28"/>
      <c r="C349" s="3"/>
      <c r="D349" s="29"/>
      <c r="E349" s="29"/>
      <c r="F349" s="29"/>
      <c r="G349" s="29"/>
      <c r="H349" s="29"/>
      <c r="I349" s="29"/>
      <c r="J349" s="29"/>
      <c r="K349" s="3"/>
      <c r="L349" s="30"/>
      <c r="M349" s="30"/>
      <c r="N349" s="3"/>
      <c r="O349" s="20"/>
      <c r="P349" s="20"/>
      <c r="Q349" s="3"/>
      <c r="R349" s="4"/>
      <c r="S349" s="4"/>
      <c r="T349" s="3"/>
      <c r="U349" s="4"/>
      <c r="V349" s="3"/>
      <c r="W349" s="3"/>
      <c r="X349" s="3"/>
      <c r="Y349" s="3"/>
      <c r="Z349" s="3"/>
      <c r="AA349" s="3"/>
      <c r="AB349" s="4"/>
      <c r="AC349" s="3"/>
      <c r="AD349" s="3"/>
      <c r="AE349" s="4"/>
      <c r="AF349" s="3"/>
      <c r="AG349" s="4"/>
      <c r="AH349" s="4"/>
      <c r="AI349" s="4"/>
      <c r="AJ349" s="4"/>
      <c r="AK349" s="4"/>
      <c r="AL349" s="4"/>
      <c r="AM349" s="4"/>
      <c r="AN349" s="4"/>
      <c r="AO349" s="4"/>
      <c r="AP349" s="31"/>
      <c r="AQ349" s="31"/>
      <c r="AR349" s="4"/>
      <c r="AS349" s="4"/>
      <c r="AT349" s="4"/>
      <c r="AU349" s="4"/>
      <c r="AV349" s="3"/>
      <c r="AW349" s="3"/>
    </row>
    <row r="350" spans="1:49" ht="4.5" customHeight="1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4"/>
      <c r="P350" s="4"/>
      <c r="Q350" s="3"/>
      <c r="R350" s="4"/>
      <c r="S350" s="3"/>
      <c r="T350" s="3"/>
      <c r="U350" s="4"/>
      <c r="V350" s="3"/>
      <c r="W350" s="3"/>
      <c r="X350" s="3"/>
      <c r="Y350" s="3"/>
      <c r="Z350" s="3"/>
      <c r="AA350" s="3"/>
      <c r="AB350" s="4"/>
      <c r="AC350" s="3"/>
      <c r="AD350" s="3"/>
      <c r="AE350" s="4"/>
      <c r="AF350" s="3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3"/>
      <c r="AW350" s="3"/>
    </row>
    <row r="351" spans="1:49" x14ac:dyDescent="0.2">
      <c r="A351" s="28"/>
      <c r="B351" s="28"/>
      <c r="C351" s="3"/>
      <c r="D351" s="29"/>
      <c r="E351" s="29"/>
      <c r="F351" s="29"/>
      <c r="G351" s="29"/>
      <c r="H351" s="29"/>
      <c r="I351" s="29"/>
      <c r="J351" s="29"/>
      <c r="K351" s="3"/>
      <c r="L351" s="30"/>
      <c r="M351" s="30"/>
      <c r="N351" s="3"/>
      <c r="O351" s="20"/>
      <c r="P351" s="20"/>
      <c r="Q351" s="3"/>
      <c r="R351" s="4"/>
      <c r="S351" s="4"/>
      <c r="T351" s="3"/>
      <c r="U351" s="4"/>
      <c r="V351" s="3"/>
      <c r="W351" s="3"/>
      <c r="X351" s="3"/>
      <c r="Y351" s="3"/>
      <c r="Z351" s="3"/>
      <c r="AA351" s="3"/>
      <c r="AB351" s="4"/>
      <c r="AC351" s="3"/>
      <c r="AD351" s="3"/>
      <c r="AE351" s="4"/>
      <c r="AF351" s="3"/>
      <c r="AG351" s="4"/>
      <c r="AH351" s="4"/>
      <c r="AI351" s="4"/>
      <c r="AJ351" s="4"/>
      <c r="AK351" s="4"/>
      <c r="AL351" s="4"/>
      <c r="AM351" s="4"/>
      <c r="AN351" s="4"/>
      <c r="AO351" s="4"/>
      <c r="AP351" s="31"/>
      <c r="AQ351" s="31"/>
      <c r="AR351" s="4"/>
      <c r="AS351" s="4"/>
      <c r="AT351" s="4"/>
      <c r="AU351" s="4"/>
      <c r="AV351" s="3"/>
      <c r="AW351" s="3"/>
    </row>
    <row r="352" spans="1:49" ht="5.25" customHeight="1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4"/>
      <c r="P352" s="4"/>
      <c r="Q352" s="3"/>
      <c r="R352" s="4"/>
      <c r="S352" s="3"/>
      <c r="T352" s="3"/>
      <c r="U352" s="4"/>
      <c r="V352" s="3"/>
      <c r="W352" s="3"/>
      <c r="X352" s="3"/>
      <c r="Y352" s="3"/>
      <c r="Z352" s="3"/>
      <c r="AA352" s="3"/>
      <c r="AB352" s="4"/>
      <c r="AC352" s="3"/>
      <c r="AD352" s="3"/>
      <c r="AE352" s="4"/>
      <c r="AF352" s="3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3"/>
      <c r="AW352" s="3"/>
    </row>
    <row r="353" spans="1:49" x14ac:dyDescent="0.2">
      <c r="A353" s="32"/>
      <c r="B353" s="32"/>
      <c r="C353" s="17"/>
      <c r="D353" s="32"/>
      <c r="E353" s="32"/>
      <c r="F353" s="32"/>
      <c r="G353" s="32"/>
      <c r="H353" s="32"/>
      <c r="I353" s="32"/>
      <c r="J353" s="32"/>
      <c r="K353" s="17"/>
      <c r="L353" s="32"/>
      <c r="M353" s="32"/>
      <c r="N353" s="17"/>
      <c r="O353" s="22"/>
      <c r="P353" s="22"/>
      <c r="Q353" s="3"/>
      <c r="R353" s="23"/>
      <c r="S353" s="23"/>
      <c r="T353" s="3"/>
      <c r="U353" s="23"/>
      <c r="V353" s="23"/>
      <c r="W353" s="3"/>
      <c r="X353" s="23"/>
      <c r="Y353" s="23"/>
      <c r="Z353" s="3"/>
      <c r="AA353" s="23"/>
      <c r="AB353" s="23"/>
      <c r="AC353" s="3"/>
      <c r="AD353" s="23"/>
      <c r="AE353" s="23"/>
      <c r="AF353" s="3"/>
      <c r="AG353" s="23"/>
      <c r="AH353" s="23"/>
      <c r="AI353" s="4"/>
      <c r="AJ353" s="23"/>
      <c r="AK353" s="23"/>
      <c r="AL353" s="4"/>
      <c r="AM353" s="23"/>
      <c r="AN353" s="23"/>
      <c r="AO353" s="4"/>
      <c r="AP353" s="29"/>
      <c r="AQ353" s="29"/>
      <c r="AR353" s="4"/>
      <c r="AS353" s="4"/>
      <c r="AT353" s="4"/>
      <c r="AU353" s="4"/>
      <c r="AV353" s="3"/>
      <c r="AW353" s="3"/>
    </row>
    <row r="354" spans="1:49" ht="3" customHeight="1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4"/>
      <c r="P354" s="4"/>
      <c r="Q354" s="3"/>
      <c r="R354" s="4"/>
      <c r="S354" s="3"/>
      <c r="T354" s="3"/>
      <c r="U354" s="4"/>
      <c r="V354" s="3"/>
      <c r="W354" s="3"/>
      <c r="X354" s="3"/>
      <c r="Y354" s="3"/>
      <c r="Z354" s="3"/>
      <c r="AA354" s="3"/>
      <c r="AB354" s="4"/>
      <c r="AC354" s="3"/>
      <c r="AD354" s="3"/>
      <c r="AE354" s="4"/>
      <c r="AF354" s="3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3"/>
      <c r="AW354" s="3"/>
    </row>
    <row r="355" spans="1:49" x14ac:dyDescent="0.2">
      <c r="A355" s="28"/>
      <c r="B355" s="28"/>
      <c r="C355" s="3"/>
      <c r="D355" s="29"/>
      <c r="E355" s="29"/>
      <c r="F355" s="29"/>
      <c r="G355" s="29"/>
      <c r="H355" s="29"/>
      <c r="I355" s="29"/>
      <c r="J355" s="29"/>
      <c r="K355" s="3"/>
      <c r="L355" s="30"/>
      <c r="M355" s="30"/>
      <c r="N355" s="3"/>
      <c r="O355" s="20"/>
      <c r="P355" s="20"/>
      <c r="Q355" s="3"/>
      <c r="R355" s="4"/>
      <c r="S355" s="4"/>
      <c r="T355" s="3"/>
      <c r="U355" s="4"/>
      <c r="V355" s="3"/>
      <c r="W355" s="3"/>
      <c r="X355" s="3"/>
      <c r="Y355" s="3"/>
      <c r="Z355" s="3"/>
      <c r="AA355" s="3"/>
      <c r="AB355" s="4"/>
      <c r="AC355" s="3"/>
      <c r="AD355" s="3"/>
      <c r="AE355" s="4"/>
      <c r="AF355" s="3"/>
      <c r="AG355" s="4"/>
      <c r="AH355" s="4"/>
      <c r="AI355" s="4"/>
      <c r="AJ355" s="4"/>
      <c r="AK355" s="4"/>
      <c r="AL355" s="4"/>
      <c r="AM355" s="4"/>
      <c r="AN355" s="4"/>
      <c r="AO355" s="4"/>
      <c r="AP355" s="31"/>
      <c r="AQ355" s="31"/>
      <c r="AR355" s="4"/>
      <c r="AS355" s="4"/>
      <c r="AT355" s="4"/>
      <c r="AU355" s="4"/>
      <c r="AV355" s="3"/>
      <c r="AW355" s="3"/>
    </row>
    <row r="356" spans="1:49" ht="3.75" customHeight="1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4"/>
      <c r="P356" s="4"/>
      <c r="Q356" s="3"/>
      <c r="R356" s="4"/>
      <c r="S356" s="3"/>
      <c r="T356" s="3"/>
      <c r="U356" s="4"/>
      <c r="V356" s="3"/>
      <c r="W356" s="3"/>
      <c r="X356" s="3"/>
      <c r="Y356" s="3"/>
      <c r="Z356" s="3"/>
      <c r="AA356" s="3"/>
      <c r="AB356" s="4"/>
      <c r="AC356" s="3"/>
      <c r="AD356" s="3"/>
      <c r="AE356" s="4"/>
      <c r="AF356" s="3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3"/>
      <c r="AW356" s="3"/>
    </row>
    <row r="357" spans="1:49" x14ac:dyDescent="0.2">
      <c r="A357" s="28"/>
      <c r="B357" s="28"/>
      <c r="C357" s="3"/>
      <c r="D357" s="29"/>
      <c r="E357" s="29"/>
      <c r="F357" s="29"/>
      <c r="G357" s="29"/>
      <c r="H357" s="29"/>
      <c r="I357" s="29"/>
      <c r="J357" s="29"/>
      <c r="K357" s="3"/>
      <c r="L357" s="30"/>
      <c r="M357" s="30"/>
      <c r="N357" s="3"/>
      <c r="O357" s="20"/>
      <c r="P357" s="20"/>
      <c r="Q357" s="3"/>
      <c r="R357" s="4"/>
      <c r="S357" s="4"/>
      <c r="T357" s="3"/>
      <c r="U357" s="4"/>
      <c r="V357" s="3"/>
      <c r="W357" s="3"/>
      <c r="X357" s="3"/>
      <c r="Y357" s="3"/>
      <c r="Z357" s="3"/>
      <c r="AA357" s="3"/>
      <c r="AB357" s="4"/>
      <c r="AC357" s="3"/>
      <c r="AD357" s="3"/>
      <c r="AE357" s="4"/>
      <c r="AF357" s="3"/>
      <c r="AG357" s="4"/>
      <c r="AH357" s="4"/>
      <c r="AI357" s="4"/>
      <c r="AJ357" s="4"/>
      <c r="AK357" s="4"/>
      <c r="AL357" s="4"/>
      <c r="AM357" s="4"/>
      <c r="AN357" s="4"/>
      <c r="AO357" s="4"/>
      <c r="AP357" s="31"/>
      <c r="AQ357" s="31"/>
      <c r="AR357" s="4"/>
      <c r="AS357" s="4"/>
      <c r="AT357" s="4"/>
      <c r="AU357" s="4"/>
      <c r="AV357" s="3"/>
      <c r="AW357" s="3"/>
    </row>
    <row r="358" spans="1:49" ht="4.5" customHeight="1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4"/>
      <c r="P358" s="4"/>
      <c r="Q358" s="3"/>
      <c r="R358" s="4"/>
      <c r="S358" s="3"/>
      <c r="T358" s="3"/>
      <c r="U358" s="4"/>
      <c r="V358" s="3"/>
      <c r="W358" s="3"/>
      <c r="X358" s="3"/>
      <c r="Y358" s="3"/>
      <c r="Z358" s="3"/>
      <c r="AA358" s="3"/>
      <c r="AB358" s="4"/>
      <c r="AC358" s="3"/>
      <c r="AD358" s="3"/>
      <c r="AE358" s="4"/>
      <c r="AF358" s="3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3"/>
      <c r="AW358" s="3"/>
    </row>
    <row r="359" spans="1:49" x14ac:dyDescent="0.2">
      <c r="A359" s="28"/>
      <c r="B359" s="28"/>
      <c r="C359" s="3"/>
      <c r="D359" s="29"/>
      <c r="E359" s="29"/>
      <c r="F359" s="29"/>
      <c r="G359" s="29"/>
      <c r="H359" s="29"/>
      <c r="I359" s="29"/>
      <c r="J359" s="29"/>
      <c r="K359" s="3"/>
      <c r="L359" s="30"/>
      <c r="M359" s="30"/>
      <c r="N359" s="3"/>
      <c r="O359" s="20"/>
      <c r="P359" s="20"/>
      <c r="Q359" s="3"/>
      <c r="R359" s="4"/>
      <c r="S359" s="4"/>
      <c r="T359" s="3"/>
      <c r="U359" s="4"/>
      <c r="V359" s="3"/>
      <c r="W359" s="3"/>
      <c r="X359" s="3"/>
      <c r="Y359" s="3"/>
      <c r="Z359" s="3"/>
      <c r="AA359" s="3"/>
      <c r="AB359" s="4"/>
      <c r="AC359" s="3"/>
      <c r="AD359" s="3"/>
      <c r="AE359" s="4"/>
      <c r="AF359" s="3"/>
      <c r="AG359" s="4"/>
      <c r="AH359" s="4"/>
      <c r="AI359" s="4"/>
      <c r="AJ359" s="4"/>
      <c r="AK359" s="4"/>
      <c r="AL359" s="4"/>
      <c r="AM359" s="4"/>
      <c r="AN359" s="4"/>
      <c r="AO359" s="4"/>
      <c r="AP359" s="31"/>
      <c r="AQ359" s="31"/>
      <c r="AR359" s="4"/>
      <c r="AS359" s="4"/>
      <c r="AT359" s="4"/>
      <c r="AU359" s="4"/>
      <c r="AV359" s="3"/>
      <c r="AW359" s="3"/>
    </row>
    <row r="360" spans="1:49" ht="5.25" customHeight="1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4"/>
      <c r="P360" s="4"/>
      <c r="Q360" s="3"/>
      <c r="R360" s="4"/>
      <c r="S360" s="3"/>
      <c r="T360" s="3"/>
      <c r="U360" s="4"/>
      <c r="V360" s="3"/>
      <c r="W360" s="3"/>
      <c r="X360" s="3"/>
      <c r="Y360" s="3"/>
      <c r="Z360" s="3"/>
      <c r="AA360" s="3"/>
      <c r="AB360" s="4"/>
      <c r="AC360" s="3"/>
      <c r="AD360" s="3"/>
      <c r="AE360" s="4"/>
      <c r="AF360" s="3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3"/>
      <c r="AW360" s="3"/>
    </row>
    <row r="361" spans="1:49" x14ac:dyDescent="0.2">
      <c r="A361" s="28"/>
      <c r="B361" s="28"/>
      <c r="C361" s="3"/>
      <c r="D361" s="29"/>
      <c r="E361" s="29"/>
      <c r="F361" s="29"/>
      <c r="G361" s="29"/>
      <c r="H361" s="29"/>
      <c r="I361" s="29"/>
      <c r="J361" s="29"/>
      <c r="K361" s="3"/>
      <c r="L361" s="30"/>
      <c r="M361" s="30"/>
      <c r="N361" s="3"/>
      <c r="O361" s="20"/>
      <c r="P361" s="20"/>
      <c r="Q361" s="3"/>
      <c r="R361" s="4"/>
      <c r="S361" s="4"/>
      <c r="T361" s="3"/>
      <c r="U361" s="4"/>
      <c r="V361" s="3"/>
      <c r="W361" s="3"/>
      <c r="X361" s="3"/>
      <c r="Y361" s="3"/>
      <c r="Z361" s="3"/>
      <c r="AA361" s="3"/>
      <c r="AB361" s="4"/>
      <c r="AC361" s="3"/>
      <c r="AD361" s="3"/>
      <c r="AE361" s="4"/>
      <c r="AF361" s="3"/>
      <c r="AG361" s="4"/>
      <c r="AH361" s="4"/>
      <c r="AI361" s="4"/>
      <c r="AJ361" s="4"/>
      <c r="AK361" s="4"/>
      <c r="AL361" s="4"/>
      <c r="AM361" s="4"/>
      <c r="AN361" s="4"/>
      <c r="AO361" s="4"/>
      <c r="AP361" s="31"/>
      <c r="AQ361" s="31"/>
      <c r="AR361" s="4"/>
      <c r="AS361" s="4"/>
      <c r="AT361" s="4"/>
      <c r="AU361" s="4"/>
      <c r="AV361" s="3"/>
      <c r="AW361" s="3"/>
    </row>
    <row r="362" spans="1:49" ht="3.75" customHeight="1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4"/>
      <c r="P362" s="4"/>
      <c r="Q362" s="3"/>
      <c r="R362" s="4"/>
      <c r="S362" s="3"/>
      <c r="T362" s="3"/>
      <c r="U362" s="4"/>
      <c r="V362" s="3"/>
      <c r="W362" s="3"/>
      <c r="X362" s="3"/>
      <c r="Y362" s="3"/>
      <c r="Z362" s="3"/>
      <c r="AA362" s="3"/>
      <c r="AB362" s="4"/>
      <c r="AC362" s="3"/>
      <c r="AD362" s="3"/>
      <c r="AE362" s="4"/>
      <c r="AF362" s="3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3"/>
      <c r="AW362" s="3"/>
    </row>
    <row r="363" spans="1:49" x14ac:dyDescent="0.2">
      <c r="A363" s="28"/>
      <c r="B363" s="28"/>
      <c r="C363" s="3"/>
      <c r="D363" s="29"/>
      <c r="E363" s="29"/>
      <c r="F363" s="29"/>
      <c r="G363" s="29"/>
      <c r="H363" s="29"/>
      <c r="I363" s="29"/>
      <c r="J363" s="29"/>
      <c r="K363" s="3"/>
      <c r="L363" s="30"/>
      <c r="M363" s="30"/>
      <c r="N363" s="3"/>
      <c r="O363" s="20"/>
      <c r="P363" s="20"/>
      <c r="Q363" s="3"/>
      <c r="R363" s="4"/>
      <c r="S363" s="4"/>
      <c r="T363" s="3"/>
      <c r="U363" s="4"/>
      <c r="V363" s="3"/>
      <c r="W363" s="3"/>
      <c r="X363" s="3"/>
      <c r="Y363" s="3"/>
      <c r="Z363" s="3"/>
      <c r="AA363" s="3"/>
      <c r="AB363" s="4"/>
      <c r="AC363" s="3"/>
      <c r="AD363" s="3"/>
      <c r="AE363" s="4"/>
      <c r="AF363" s="3"/>
      <c r="AG363" s="4"/>
      <c r="AH363" s="4"/>
      <c r="AI363" s="4"/>
      <c r="AJ363" s="4"/>
      <c r="AK363" s="4"/>
      <c r="AL363" s="4"/>
      <c r="AM363" s="4"/>
      <c r="AN363" s="4"/>
      <c r="AO363" s="4"/>
      <c r="AP363" s="31"/>
      <c r="AQ363" s="31"/>
      <c r="AR363" s="4"/>
      <c r="AS363" s="4"/>
      <c r="AT363" s="4"/>
      <c r="AU363" s="4"/>
      <c r="AV363" s="3"/>
      <c r="AW363" s="3"/>
    </row>
    <row r="364" spans="1:49" ht="4.5" customHeight="1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4"/>
      <c r="P364" s="4"/>
      <c r="Q364" s="3"/>
      <c r="R364" s="4"/>
      <c r="S364" s="3"/>
      <c r="T364" s="3"/>
      <c r="U364" s="4"/>
      <c r="V364" s="3"/>
      <c r="W364" s="3"/>
      <c r="X364" s="3"/>
      <c r="Y364" s="3"/>
      <c r="Z364" s="3"/>
      <c r="AA364" s="3"/>
      <c r="AB364" s="4"/>
      <c r="AC364" s="3"/>
      <c r="AD364" s="3"/>
      <c r="AE364" s="4"/>
      <c r="AF364" s="3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3"/>
      <c r="AW364" s="3"/>
    </row>
    <row r="365" spans="1:49" x14ac:dyDescent="0.2">
      <c r="A365" s="28"/>
      <c r="B365" s="28"/>
      <c r="C365" s="3"/>
      <c r="D365" s="29"/>
      <c r="E365" s="29"/>
      <c r="F365" s="29"/>
      <c r="G365" s="29"/>
      <c r="H365" s="29"/>
      <c r="I365" s="29"/>
      <c r="J365" s="29"/>
      <c r="K365" s="3"/>
      <c r="L365" s="30"/>
      <c r="M365" s="30"/>
      <c r="N365" s="3"/>
      <c r="O365" s="20"/>
      <c r="P365" s="20"/>
      <c r="Q365" s="3"/>
      <c r="R365" s="4"/>
      <c r="S365" s="4"/>
      <c r="T365" s="3"/>
      <c r="U365" s="4"/>
      <c r="V365" s="3"/>
      <c r="W365" s="3"/>
      <c r="X365" s="3"/>
      <c r="Y365" s="3"/>
      <c r="Z365" s="3"/>
      <c r="AA365" s="3"/>
      <c r="AB365" s="4"/>
      <c r="AC365" s="3"/>
      <c r="AD365" s="3"/>
      <c r="AE365" s="4"/>
      <c r="AF365" s="3"/>
      <c r="AG365" s="4"/>
      <c r="AH365" s="4"/>
      <c r="AI365" s="4"/>
      <c r="AJ365" s="4"/>
      <c r="AK365" s="4"/>
      <c r="AL365" s="4"/>
      <c r="AM365" s="4"/>
      <c r="AN365" s="4"/>
      <c r="AO365" s="4"/>
      <c r="AP365" s="31"/>
      <c r="AQ365" s="31"/>
      <c r="AR365" s="4"/>
      <c r="AS365" s="4"/>
      <c r="AT365" s="4"/>
      <c r="AU365" s="4"/>
      <c r="AV365" s="3"/>
      <c r="AW365" s="3"/>
    </row>
    <row r="366" spans="1:49" ht="3.75" customHeight="1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4"/>
      <c r="P366" s="4"/>
      <c r="Q366" s="3"/>
      <c r="R366" s="4"/>
      <c r="S366" s="3"/>
      <c r="T366" s="3"/>
      <c r="U366" s="4"/>
      <c r="V366" s="3"/>
      <c r="W366" s="3"/>
      <c r="X366" s="3"/>
      <c r="Y366" s="3"/>
      <c r="Z366" s="3"/>
      <c r="AA366" s="3"/>
      <c r="AB366" s="4"/>
      <c r="AC366" s="3"/>
      <c r="AD366" s="3"/>
      <c r="AE366" s="4"/>
      <c r="AF366" s="3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3"/>
      <c r="AW366" s="3"/>
    </row>
    <row r="367" spans="1:49" x14ac:dyDescent="0.2">
      <c r="A367" s="28"/>
      <c r="B367" s="28"/>
      <c r="C367" s="3"/>
      <c r="D367" s="29"/>
      <c r="E367" s="29"/>
      <c r="F367" s="29"/>
      <c r="G367" s="29"/>
      <c r="H367" s="29"/>
      <c r="I367" s="29"/>
      <c r="J367" s="29"/>
      <c r="K367" s="3"/>
      <c r="L367" s="30"/>
      <c r="M367" s="30"/>
      <c r="N367" s="3"/>
      <c r="O367" s="20"/>
      <c r="P367" s="20"/>
      <c r="Q367" s="3"/>
      <c r="R367" s="4"/>
      <c r="S367" s="4"/>
      <c r="T367" s="3"/>
      <c r="U367" s="4"/>
      <c r="V367" s="3"/>
      <c r="W367" s="3"/>
      <c r="X367" s="3"/>
      <c r="Y367" s="3"/>
      <c r="Z367" s="3"/>
      <c r="AA367" s="3"/>
      <c r="AB367" s="4"/>
      <c r="AC367" s="3"/>
      <c r="AD367" s="3"/>
      <c r="AE367" s="4"/>
      <c r="AF367" s="3"/>
      <c r="AG367" s="4"/>
      <c r="AH367" s="4"/>
      <c r="AI367" s="4"/>
      <c r="AJ367" s="4"/>
      <c r="AK367" s="4"/>
      <c r="AL367" s="4"/>
      <c r="AM367" s="4"/>
      <c r="AN367" s="4"/>
      <c r="AO367" s="4"/>
      <c r="AP367" s="31"/>
      <c r="AQ367" s="31"/>
      <c r="AR367" s="4"/>
      <c r="AS367" s="4"/>
      <c r="AT367" s="4"/>
      <c r="AU367" s="4"/>
      <c r="AV367" s="3"/>
      <c r="AW367" s="3"/>
    </row>
    <row r="368" spans="1:49" ht="4.5" customHeight="1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4"/>
      <c r="P368" s="4"/>
      <c r="Q368" s="3"/>
      <c r="R368" s="4"/>
      <c r="S368" s="3"/>
      <c r="T368" s="3"/>
      <c r="U368" s="4"/>
      <c r="V368" s="3"/>
      <c r="W368" s="3"/>
      <c r="X368" s="3"/>
      <c r="Y368" s="3"/>
      <c r="Z368" s="3"/>
      <c r="AA368" s="3"/>
      <c r="AB368" s="4"/>
      <c r="AC368" s="3"/>
      <c r="AD368" s="3"/>
      <c r="AE368" s="4"/>
      <c r="AF368" s="3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3"/>
      <c r="AW368" s="3"/>
    </row>
    <row r="369" spans="1:49" x14ac:dyDescent="0.2">
      <c r="A369" s="28"/>
      <c r="B369" s="28"/>
      <c r="C369" s="3"/>
      <c r="D369" s="29"/>
      <c r="E369" s="29"/>
      <c r="F369" s="29"/>
      <c r="G369" s="29"/>
      <c r="H369" s="29"/>
      <c r="I369" s="29"/>
      <c r="J369" s="29"/>
      <c r="K369" s="3"/>
      <c r="L369" s="30"/>
      <c r="M369" s="30"/>
      <c r="N369" s="3"/>
      <c r="O369" s="20"/>
      <c r="P369" s="20"/>
      <c r="Q369" s="3"/>
      <c r="R369" s="4"/>
      <c r="S369" s="4"/>
      <c r="T369" s="3"/>
      <c r="U369" s="4"/>
      <c r="V369" s="3"/>
      <c r="W369" s="3"/>
      <c r="X369" s="3"/>
      <c r="Y369" s="3"/>
      <c r="Z369" s="3"/>
      <c r="AA369" s="3"/>
      <c r="AB369" s="4"/>
      <c r="AC369" s="3"/>
      <c r="AD369" s="3"/>
      <c r="AE369" s="4"/>
      <c r="AF369" s="3"/>
      <c r="AG369" s="4"/>
      <c r="AH369" s="4"/>
      <c r="AI369" s="4"/>
      <c r="AJ369" s="4"/>
      <c r="AK369" s="4"/>
      <c r="AL369" s="4"/>
      <c r="AM369" s="4"/>
      <c r="AN369" s="4"/>
      <c r="AO369" s="4"/>
      <c r="AP369" s="31"/>
      <c r="AQ369" s="31"/>
      <c r="AR369" s="4"/>
      <c r="AS369" s="4"/>
      <c r="AT369" s="4"/>
      <c r="AU369" s="4"/>
      <c r="AV369" s="3"/>
      <c r="AW369" s="3"/>
    </row>
    <row r="370" spans="1:49" ht="3.75" customHeight="1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4"/>
      <c r="P370" s="4"/>
      <c r="Q370" s="3"/>
      <c r="R370" s="4"/>
      <c r="S370" s="3"/>
      <c r="T370" s="3"/>
      <c r="U370" s="4"/>
      <c r="V370" s="3"/>
      <c r="W370" s="3"/>
      <c r="X370" s="3"/>
      <c r="Y370" s="3"/>
      <c r="Z370" s="3"/>
      <c r="AA370" s="3"/>
      <c r="AB370" s="4"/>
      <c r="AC370" s="3"/>
      <c r="AD370" s="3"/>
      <c r="AE370" s="4"/>
      <c r="AF370" s="3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3"/>
      <c r="AW370" s="3"/>
    </row>
    <row r="371" spans="1:49" x14ac:dyDescent="0.2">
      <c r="A371" s="28"/>
      <c r="B371" s="28"/>
      <c r="C371" s="3"/>
      <c r="D371" s="29"/>
      <c r="E371" s="29"/>
      <c r="F371" s="29"/>
      <c r="G371" s="29"/>
      <c r="H371" s="29"/>
      <c r="I371" s="29"/>
      <c r="J371" s="29"/>
      <c r="K371" s="3"/>
      <c r="L371" s="30"/>
      <c r="M371" s="30"/>
      <c r="N371" s="3"/>
      <c r="O371" s="20"/>
      <c r="P371" s="20"/>
      <c r="Q371" s="3"/>
      <c r="R371" s="4"/>
      <c r="S371" s="4"/>
      <c r="T371" s="3"/>
      <c r="U371" s="4"/>
      <c r="V371" s="3"/>
      <c r="W371" s="3"/>
      <c r="X371" s="3"/>
      <c r="Y371" s="3"/>
      <c r="Z371" s="3"/>
      <c r="AA371" s="3"/>
      <c r="AB371" s="4"/>
      <c r="AC371" s="3"/>
      <c r="AD371" s="3"/>
      <c r="AE371" s="4"/>
      <c r="AF371" s="3"/>
      <c r="AG371" s="4"/>
      <c r="AH371" s="4"/>
      <c r="AI371" s="4"/>
      <c r="AJ371" s="4"/>
      <c r="AK371" s="4"/>
      <c r="AL371" s="4"/>
      <c r="AM371" s="4"/>
      <c r="AN371" s="4"/>
      <c r="AO371" s="4"/>
      <c r="AP371" s="31"/>
      <c r="AQ371" s="31"/>
      <c r="AR371" s="4"/>
      <c r="AS371" s="4"/>
      <c r="AT371" s="4"/>
      <c r="AU371" s="4"/>
      <c r="AV371" s="3"/>
      <c r="AW371" s="3"/>
    </row>
    <row r="372" spans="1:49" ht="3.75" customHeight="1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4"/>
      <c r="P372" s="4"/>
      <c r="Q372" s="3"/>
      <c r="R372" s="4"/>
      <c r="S372" s="3"/>
      <c r="T372" s="3"/>
      <c r="U372" s="4"/>
      <c r="V372" s="3"/>
      <c r="W372" s="3"/>
      <c r="X372" s="3"/>
      <c r="Y372" s="3"/>
      <c r="Z372" s="3"/>
      <c r="AA372" s="3"/>
      <c r="AB372" s="4"/>
      <c r="AC372" s="3"/>
      <c r="AD372" s="3"/>
      <c r="AE372" s="4"/>
      <c r="AF372" s="3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3"/>
      <c r="AW372" s="3"/>
    </row>
    <row r="373" spans="1:49" x14ac:dyDescent="0.2">
      <c r="A373" s="28"/>
      <c r="B373" s="28"/>
      <c r="C373" s="3"/>
      <c r="D373" s="29"/>
      <c r="E373" s="29"/>
      <c r="F373" s="29"/>
      <c r="G373" s="29"/>
      <c r="H373" s="29"/>
      <c r="I373" s="29"/>
      <c r="J373" s="29"/>
      <c r="K373" s="3"/>
      <c r="L373" s="30"/>
      <c r="M373" s="30"/>
      <c r="N373" s="3"/>
      <c r="O373" s="20"/>
      <c r="P373" s="20"/>
      <c r="Q373" s="3"/>
      <c r="R373" s="4"/>
      <c r="S373" s="4"/>
      <c r="T373" s="3"/>
      <c r="U373" s="4"/>
      <c r="V373" s="3"/>
      <c r="W373" s="3"/>
      <c r="X373" s="3"/>
      <c r="Y373" s="3"/>
      <c r="Z373" s="3"/>
      <c r="AA373" s="3"/>
      <c r="AB373" s="4"/>
      <c r="AC373" s="3"/>
      <c r="AD373" s="3"/>
      <c r="AE373" s="4"/>
      <c r="AF373" s="3"/>
      <c r="AG373" s="4"/>
      <c r="AH373" s="4"/>
      <c r="AI373" s="4"/>
      <c r="AJ373" s="4"/>
      <c r="AK373" s="4"/>
      <c r="AL373" s="4"/>
      <c r="AM373" s="4"/>
      <c r="AN373" s="4"/>
      <c r="AO373" s="4"/>
      <c r="AP373" s="31"/>
      <c r="AQ373" s="31"/>
      <c r="AR373" s="4"/>
      <c r="AS373" s="4"/>
      <c r="AT373" s="4"/>
      <c r="AU373" s="4"/>
      <c r="AV373" s="3"/>
      <c r="AW373" s="3"/>
    </row>
    <row r="374" spans="1:49" ht="3.75" customHeight="1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4"/>
      <c r="P374" s="4"/>
      <c r="Q374" s="3"/>
      <c r="R374" s="4"/>
      <c r="S374" s="3"/>
      <c r="T374" s="3"/>
      <c r="U374" s="4"/>
      <c r="V374" s="3"/>
      <c r="W374" s="3"/>
      <c r="X374" s="3"/>
      <c r="Y374" s="3"/>
      <c r="Z374" s="3"/>
      <c r="AA374" s="3"/>
      <c r="AB374" s="4"/>
      <c r="AC374" s="3"/>
      <c r="AD374" s="3"/>
      <c r="AE374" s="4"/>
      <c r="AF374" s="3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3"/>
      <c r="AW374" s="3"/>
    </row>
    <row r="375" spans="1:49" x14ac:dyDescent="0.2">
      <c r="A375" s="28"/>
      <c r="B375" s="28"/>
      <c r="C375" s="3"/>
      <c r="D375" s="29"/>
      <c r="E375" s="29"/>
      <c r="F375" s="29"/>
      <c r="G375" s="29"/>
      <c r="H375" s="29"/>
      <c r="I375" s="29"/>
      <c r="J375" s="29"/>
      <c r="K375" s="3"/>
      <c r="L375" s="30"/>
      <c r="M375" s="30"/>
      <c r="N375" s="3"/>
      <c r="O375" s="20"/>
      <c r="P375" s="20"/>
      <c r="Q375" s="3"/>
      <c r="R375" s="4"/>
      <c r="S375" s="4"/>
      <c r="T375" s="3"/>
      <c r="U375" s="4"/>
      <c r="V375" s="3"/>
      <c r="W375" s="3"/>
      <c r="X375" s="3"/>
      <c r="Y375" s="3"/>
      <c r="Z375" s="3"/>
      <c r="AA375" s="3"/>
      <c r="AB375" s="4"/>
      <c r="AC375" s="3"/>
      <c r="AD375" s="3"/>
      <c r="AE375" s="4"/>
      <c r="AF375" s="3"/>
      <c r="AG375" s="4"/>
      <c r="AH375" s="4"/>
      <c r="AI375" s="4"/>
      <c r="AJ375" s="4"/>
      <c r="AK375" s="4"/>
      <c r="AL375" s="4"/>
      <c r="AM375" s="4"/>
      <c r="AN375" s="4"/>
      <c r="AO375" s="4"/>
      <c r="AP375" s="31"/>
      <c r="AQ375" s="31"/>
      <c r="AR375" s="4"/>
      <c r="AS375" s="4"/>
      <c r="AT375" s="4"/>
      <c r="AU375" s="4"/>
      <c r="AV375" s="3"/>
      <c r="AW375" s="3"/>
    </row>
    <row r="376" spans="1:49" ht="5.25" customHeight="1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4"/>
      <c r="P376" s="4"/>
      <c r="Q376" s="3"/>
      <c r="R376" s="4"/>
      <c r="S376" s="3"/>
      <c r="T376" s="3"/>
      <c r="U376" s="4"/>
      <c r="V376" s="3"/>
      <c r="W376" s="3"/>
      <c r="X376" s="3"/>
      <c r="Y376" s="3"/>
      <c r="Z376" s="3"/>
      <c r="AA376" s="3"/>
      <c r="AB376" s="4"/>
      <c r="AC376" s="3"/>
      <c r="AD376" s="3"/>
      <c r="AE376" s="4"/>
      <c r="AF376" s="3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3"/>
      <c r="AW376" s="3"/>
    </row>
    <row r="377" spans="1:49" x14ac:dyDescent="0.2">
      <c r="A377" s="28"/>
      <c r="B377" s="28"/>
      <c r="C377" s="3"/>
      <c r="D377" s="29"/>
      <c r="E377" s="29"/>
      <c r="F377" s="29"/>
      <c r="G377" s="29"/>
      <c r="H377" s="29"/>
      <c r="I377" s="29"/>
      <c r="J377" s="29"/>
      <c r="K377" s="3"/>
      <c r="L377" s="30"/>
      <c r="M377" s="30"/>
      <c r="N377" s="3"/>
      <c r="O377" s="20"/>
      <c r="P377" s="20"/>
      <c r="Q377" s="3"/>
      <c r="R377" s="4"/>
      <c r="S377" s="4"/>
      <c r="T377" s="3"/>
      <c r="U377" s="4"/>
      <c r="V377" s="3"/>
      <c r="W377" s="3"/>
      <c r="X377" s="3"/>
      <c r="Y377" s="3"/>
      <c r="Z377" s="3"/>
      <c r="AA377" s="3"/>
      <c r="AB377" s="4"/>
      <c r="AC377" s="3"/>
      <c r="AD377" s="3"/>
      <c r="AE377" s="4"/>
      <c r="AF377" s="3"/>
      <c r="AG377" s="4"/>
      <c r="AH377" s="4"/>
      <c r="AI377" s="4"/>
      <c r="AJ377" s="4"/>
      <c r="AK377" s="4"/>
      <c r="AL377" s="4"/>
      <c r="AM377" s="4"/>
      <c r="AN377" s="4"/>
      <c r="AO377" s="4"/>
      <c r="AP377" s="31"/>
      <c r="AQ377" s="31"/>
      <c r="AR377" s="4"/>
      <c r="AS377" s="4"/>
      <c r="AT377" s="4"/>
      <c r="AU377" s="4"/>
      <c r="AV377" s="3"/>
      <c r="AW377" s="3"/>
    </row>
    <row r="378" spans="1:49" ht="4.5" customHeight="1" x14ac:dyDescent="0.2">
      <c r="A378" s="17"/>
      <c r="B378" s="17"/>
      <c r="C378" s="3"/>
      <c r="D378" s="18"/>
      <c r="E378" s="18"/>
      <c r="F378" s="18"/>
      <c r="G378" s="18"/>
      <c r="H378" s="18"/>
      <c r="I378" s="18"/>
      <c r="J378" s="18"/>
      <c r="K378" s="3"/>
      <c r="L378" s="19"/>
      <c r="M378" s="19"/>
      <c r="N378" s="3"/>
      <c r="O378" s="20"/>
      <c r="P378" s="20"/>
      <c r="Q378" s="3"/>
      <c r="R378" s="4"/>
      <c r="S378" s="4"/>
      <c r="T378" s="3"/>
      <c r="U378" s="4"/>
      <c r="V378" s="3"/>
      <c r="W378" s="3"/>
      <c r="X378" s="3"/>
      <c r="Y378" s="3"/>
      <c r="Z378" s="3"/>
      <c r="AA378" s="3"/>
      <c r="AB378" s="4"/>
      <c r="AC378" s="3"/>
      <c r="AD378" s="3"/>
      <c r="AE378" s="4"/>
      <c r="AF378" s="3"/>
      <c r="AG378" s="4"/>
      <c r="AH378" s="4"/>
      <c r="AI378" s="4"/>
      <c r="AJ378" s="4"/>
      <c r="AK378" s="4"/>
      <c r="AL378" s="4"/>
      <c r="AM378" s="4"/>
      <c r="AN378" s="4"/>
      <c r="AO378" s="4"/>
      <c r="AP378" s="21"/>
      <c r="AQ378" s="21"/>
      <c r="AR378" s="4"/>
      <c r="AS378" s="4"/>
      <c r="AT378" s="4"/>
      <c r="AU378" s="4"/>
      <c r="AV378" s="3"/>
      <c r="AW378" s="3"/>
    </row>
    <row r="379" spans="1:49" x14ac:dyDescent="0.2">
      <c r="A379" s="28"/>
      <c r="B379" s="28"/>
      <c r="C379" s="3"/>
      <c r="D379" s="29"/>
      <c r="E379" s="29"/>
      <c r="F379" s="29"/>
      <c r="G379" s="29"/>
      <c r="H379" s="29"/>
      <c r="I379" s="29"/>
      <c r="J379" s="29"/>
      <c r="K379" s="3"/>
      <c r="L379" s="30"/>
      <c r="M379" s="30"/>
      <c r="N379" s="3"/>
      <c r="O379" s="20"/>
      <c r="P379" s="20"/>
      <c r="Q379" s="3"/>
      <c r="R379" s="4"/>
      <c r="S379" s="4"/>
      <c r="T379" s="3"/>
      <c r="U379" s="4"/>
      <c r="V379" s="3"/>
      <c r="W379" s="3"/>
      <c r="X379" s="3"/>
      <c r="Y379" s="3"/>
      <c r="Z379" s="3"/>
      <c r="AA379" s="3"/>
      <c r="AB379" s="4"/>
      <c r="AC379" s="3"/>
      <c r="AD379" s="3"/>
      <c r="AE379" s="4"/>
      <c r="AF379" s="3"/>
      <c r="AG379" s="4"/>
      <c r="AH379" s="4"/>
      <c r="AI379" s="4"/>
      <c r="AJ379" s="4"/>
      <c r="AK379" s="4"/>
      <c r="AL379" s="4"/>
      <c r="AM379" s="4"/>
      <c r="AN379" s="4"/>
      <c r="AO379" s="4"/>
      <c r="AP379" s="31"/>
      <c r="AQ379" s="31"/>
      <c r="AR379" s="4"/>
      <c r="AS379" s="4"/>
      <c r="AT379" s="4"/>
      <c r="AU379" s="4"/>
      <c r="AV379" s="3"/>
      <c r="AW379" s="3"/>
    </row>
    <row r="380" spans="1:49" ht="3.75" customHeight="1" x14ac:dyDescent="0.2">
      <c r="A380" s="17"/>
      <c r="B380" s="17"/>
      <c r="C380" s="3"/>
      <c r="D380" s="18"/>
      <c r="E380" s="18"/>
      <c r="F380" s="18"/>
      <c r="G380" s="18"/>
      <c r="H380" s="18"/>
      <c r="I380" s="18"/>
      <c r="J380" s="18"/>
      <c r="K380" s="3"/>
      <c r="L380" s="19"/>
      <c r="M380" s="19"/>
      <c r="N380" s="3"/>
      <c r="O380" s="20"/>
      <c r="P380" s="20"/>
      <c r="Q380" s="3"/>
      <c r="R380" s="4"/>
      <c r="S380" s="4"/>
      <c r="T380" s="3"/>
      <c r="U380" s="4"/>
      <c r="V380" s="3"/>
      <c r="W380" s="3"/>
      <c r="X380" s="3"/>
      <c r="Y380" s="3"/>
      <c r="Z380" s="3"/>
      <c r="AA380" s="3"/>
      <c r="AB380" s="4"/>
      <c r="AC380" s="3"/>
      <c r="AD380" s="3"/>
      <c r="AE380" s="4"/>
      <c r="AF380" s="3"/>
      <c r="AG380" s="4"/>
      <c r="AH380" s="4"/>
      <c r="AI380" s="4"/>
      <c r="AJ380" s="4"/>
      <c r="AK380" s="4"/>
      <c r="AL380" s="4"/>
      <c r="AM380" s="4"/>
      <c r="AN380" s="4"/>
      <c r="AO380" s="4"/>
      <c r="AP380" s="21"/>
      <c r="AQ380" s="21"/>
      <c r="AR380" s="4"/>
      <c r="AS380" s="4"/>
      <c r="AT380" s="4"/>
      <c r="AU380" s="4"/>
      <c r="AV380" s="3"/>
      <c r="AW380" s="3"/>
    </row>
    <row r="381" spans="1:49" x14ac:dyDescent="0.2">
      <c r="A381" s="28"/>
      <c r="B381" s="28"/>
      <c r="C381" s="3"/>
      <c r="D381" s="29"/>
      <c r="E381" s="29"/>
      <c r="F381" s="29"/>
      <c r="G381" s="29"/>
      <c r="H381" s="29"/>
      <c r="I381" s="29"/>
      <c r="J381" s="29"/>
      <c r="K381" s="3"/>
      <c r="L381" s="30"/>
      <c r="M381" s="30"/>
      <c r="N381" s="3"/>
      <c r="O381" s="20"/>
      <c r="P381" s="20"/>
      <c r="Q381" s="3"/>
      <c r="R381" s="4"/>
      <c r="S381" s="4"/>
      <c r="T381" s="3"/>
      <c r="U381" s="4"/>
      <c r="V381" s="3"/>
      <c r="W381" s="3"/>
      <c r="X381" s="3"/>
      <c r="Y381" s="3"/>
      <c r="Z381" s="3"/>
      <c r="AA381" s="3"/>
      <c r="AB381" s="4"/>
      <c r="AC381" s="3"/>
      <c r="AD381" s="3"/>
      <c r="AE381" s="4"/>
      <c r="AF381" s="3"/>
      <c r="AG381" s="4"/>
      <c r="AH381" s="4"/>
      <c r="AI381" s="4"/>
      <c r="AJ381" s="4"/>
      <c r="AK381" s="4"/>
      <c r="AL381" s="4"/>
      <c r="AM381" s="4"/>
      <c r="AN381" s="4"/>
      <c r="AO381" s="4"/>
      <c r="AP381" s="31"/>
      <c r="AQ381" s="31"/>
      <c r="AR381" s="4"/>
      <c r="AS381" s="4"/>
      <c r="AT381" s="4"/>
      <c r="AU381" s="4"/>
      <c r="AV381" s="3"/>
      <c r="AW381" s="3"/>
    </row>
    <row r="382" spans="1:49" ht="3.75" customHeight="1" x14ac:dyDescent="0.2">
      <c r="A382" s="17"/>
      <c r="B382" s="17"/>
      <c r="C382" s="3"/>
      <c r="D382" s="18"/>
      <c r="E382" s="18"/>
      <c r="F382" s="18"/>
      <c r="G382" s="18"/>
      <c r="H382" s="18"/>
      <c r="I382" s="18"/>
      <c r="J382" s="18"/>
      <c r="K382" s="3"/>
      <c r="L382" s="19"/>
      <c r="M382" s="19"/>
      <c r="N382" s="3"/>
      <c r="O382" s="20"/>
      <c r="P382" s="20"/>
      <c r="Q382" s="3"/>
      <c r="R382" s="4"/>
      <c r="S382" s="4"/>
      <c r="T382" s="3"/>
      <c r="U382" s="4"/>
      <c r="V382" s="3"/>
      <c r="W382" s="3"/>
      <c r="X382" s="3"/>
      <c r="Y382" s="3"/>
      <c r="Z382" s="3"/>
      <c r="AA382" s="3"/>
      <c r="AB382" s="4"/>
      <c r="AC382" s="3"/>
      <c r="AD382" s="3"/>
      <c r="AE382" s="4"/>
      <c r="AF382" s="3"/>
      <c r="AG382" s="4"/>
      <c r="AH382" s="4"/>
      <c r="AI382" s="4"/>
      <c r="AJ382" s="4"/>
      <c r="AK382" s="4"/>
      <c r="AL382" s="4"/>
      <c r="AM382" s="4"/>
      <c r="AN382" s="4"/>
      <c r="AO382" s="4"/>
      <c r="AP382" s="21"/>
      <c r="AQ382" s="21"/>
      <c r="AR382" s="4"/>
      <c r="AS382" s="4"/>
      <c r="AT382" s="4"/>
      <c r="AU382" s="4"/>
      <c r="AV382" s="3"/>
      <c r="AW382" s="3"/>
    </row>
    <row r="383" spans="1:49" x14ac:dyDescent="0.2">
      <c r="A383" s="28"/>
      <c r="B383" s="28"/>
      <c r="C383" s="3"/>
      <c r="D383" s="29"/>
      <c r="E383" s="29"/>
      <c r="F383" s="29"/>
      <c r="G383" s="29"/>
      <c r="H383" s="29"/>
      <c r="I383" s="29"/>
      <c r="J383" s="29"/>
      <c r="K383" s="3"/>
      <c r="L383" s="30"/>
      <c r="M383" s="30"/>
      <c r="N383" s="3"/>
      <c r="O383" s="20"/>
      <c r="P383" s="20"/>
      <c r="Q383" s="3"/>
      <c r="R383" s="4"/>
      <c r="S383" s="4"/>
      <c r="T383" s="3"/>
      <c r="U383" s="4"/>
      <c r="V383" s="3"/>
      <c r="W383" s="3"/>
      <c r="X383" s="3"/>
      <c r="Y383" s="3"/>
      <c r="Z383" s="3"/>
      <c r="AA383" s="3"/>
      <c r="AB383" s="4"/>
      <c r="AC383" s="3"/>
      <c r="AD383" s="3"/>
      <c r="AE383" s="4"/>
      <c r="AF383" s="3"/>
      <c r="AG383" s="4"/>
      <c r="AH383" s="4"/>
      <c r="AI383" s="4"/>
      <c r="AJ383" s="4"/>
      <c r="AK383" s="4"/>
      <c r="AL383" s="4"/>
      <c r="AM383" s="4"/>
      <c r="AN383" s="4"/>
      <c r="AO383" s="4"/>
      <c r="AP383" s="31"/>
      <c r="AQ383" s="31"/>
      <c r="AR383" s="4"/>
      <c r="AS383" s="4"/>
      <c r="AT383" s="4"/>
      <c r="AU383" s="4"/>
      <c r="AV383" s="3"/>
      <c r="AW383" s="3"/>
    </row>
    <row r="384" spans="1:49" ht="3.75" customHeight="1" x14ac:dyDescent="0.2">
      <c r="A384" s="17"/>
      <c r="B384" s="17"/>
      <c r="C384" s="3"/>
      <c r="D384" s="18"/>
      <c r="E384" s="18"/>
      <c r="F384" s="18"/>
      <c r="G384" s="18"/>
      <c r="H384" s="18"/>
      <c r="I384" s="18"/>
      <c r="J384" s="18"/>
      <c r="K384" s="3"/>
      <c r="L384" s="19"/>
      <c r="M384" s="19"/>
      <c r="N384" s="3"/>
      <c r="O384" s="20"/>
      <c r="P384" s="20"/>
      <c r="Q384" s="3"/>
      <c r="R384" s="4"/>
      <c r="S384" s="4"/>
      <c r="T384" s="3"/>
      <c r="U384" s="4"/>
      <c r="V384" s="3"/>
      <c r="W384" s="3"/>
      <c r="X384" s="3"/>
      <c r="Y384" s="3"/>
      <c r="Z384" s="3"/>
      <c r="AA384" s="3"/>
      <c r="AB384" s="4"/>
      <c r="AC384" s="3"/>
      <c r="AD384" s="3"/>
      <c r="AE384" s="4"/>
      <c r="AF384" s="3"/>
      <c r="AG384" s="4"/>
      <c r="AH384" s="4"/>
      <c r="AI384" s="4"/>
      <c r="AJ384" s="4"/>
      <c r="AK384" s="4"/>
      <c r="AL384" s="4"/>
      <c r="AM384" s="4"/>
      <c r="AN384" s="4"/>
      <c r="AO384" s="4"/>
      <c r="AP384" s="21"/>
      <c r="AQ384" s="21"/>
      <c r="AR384" s="4"/>
      <c r="AS384" s="4"/>
      <c r="AT384" s="4"/>
      <c r="AU384" s="4"/>
      <c r="AV384" s="3"/>
      <c r="AW384" s="3"/>
    </row>
    <row r="385" spans="1:49" x14ac:dyDescent="0.2">
      <c r="A385" s="28"/>
      <c r="B385" s="28"/>
      <c r="C385" s="3"/>
      <c r="D385" s="29"/>
      <c r="E385" s="29"/>
      <c r="F385" s="29"/>
      <c r="G385" s="29"/>
      <c r="H385" s="29"/>
      <c r="I385" s="29"/>
      <c r="J385" s="29"/>
      <c r="K385" s="3"/>
      <c r="L385" s="30"/>
      <c r="M385" s="30"/>
      <c r="N385" s="3"/>
      <c r="O385" s="20"/>
      <c r="P385" s="20"/>
      <c r="Q385" s="3"/>
      <c r="R385" s="4"/>
      <c r="S385" s="4"/>
      <c r="T385" s="3"/>
      <c r="U385" s="4"/>
      <c r="V385" s="3"/>
      <c r="W385" s="3"/>
      <c r="X385" s="3"/>
      <c r="Y385" s="3"/>
      <c r="Z385" s="3"/>
      <c r="AA385" s="3"/>
      <c r="AB385" s="4"/>
      <c r="AC385" s="3"/>
      <c r="AD385" s="3"/>
      <c r="AE385" s="4"/>
      <c r="AF385" s="3"/>
      <c r="AG385" s="4"/>
      <c r="AH385" s="4"/>
      <c r="AI385" s="4"/>
      <c r="AJ385" s="4"/>
      <c r="AK385" s="4"/>
      <c r="AL385" s="4"/>
      <c r="AM385" s="4"/>
      <c r="AN385" s="4"/>
      <c r="AO385" s="4"/>
      <c r="AP385" s="31"/>
      <c r="AQ385" s="31"/>
      <c r="AR385" s="4"/>
      <c r="AS385" s="4"/>
      <c r="AT385" s="4"/>
      <c r="AU385" s="4"/>
      <c r="AV385" s="3"/>
      <c r="AW385" s="3"/>
    </row>
    <row r="386" spans="1:49" ht="13.5" customHeight="1" x14ac:dyDescent="0.2">
      <c r="A386" s="17"/>
      <c r="B386" s="17"/>
      <c r="C386" s="3"/>
      <c r="D386" s="18"/>
      <c r="E386" s="18"/>
      <c r="F386" s="18"/>
      <c r="G386" s="18"/>
      <c r="H386" s="18"/>
      <c r="I386" s="18"/>
      <c r="J386" s="18"/>
      <c r="K386" s="3"/>
      <c r="L386" s="19"/>
      <c r="M386" s="19"/>
      <c r="N386" s="3"/>
      <c r="O386" s="20"/>
      <c r="P386" s="20"/>
      <c r="Q386" s="3"/>
      <c r="R386" s="4"/>
      <c r="S386" s="4"/>
      <c r="T386" s="3"/>
      <c r="U386" s="4"/>
      <c r="V386" s="3"/>
      <c r="W386" s="3"/>
      <c r="X386" s="3"/>
      <c r="Y386" s="3"/>
      <c r="Z386" s="3"/>
      <c r="AA386" s="3"/>
      <c r="AB386" s="4"/>
      <c r="AC386" s="3"/>
      <c r="AD386" s="3"/>
      <c r="AE386" s="4"/>
      <c r="AF386" s="3"/>
      <c r="AG386" s="4"/>
      <c r="AH386" s="4"/>
      <c r="AI386" s="4"/>
      <c r="AJ386" s="4"/>
      <c r="AK386" s="4"/>
      <c r="AL386" s="4"/>
      <c r="AM386" s="4"/>
      <c r="AN386" s="4"/>
      <c r="AO386" s="4"/>
      <c r="AP386" s="21"/>
      <c r="AQ386" s="21"/>
      <c r="AR386" s="4"/>
      <c r="AS386" s="4"/>
      <c r="AT386" s="4"/>
      <c r="AU386" s="4"/>
      <c r="AV386" s="3"/>
      <c r="AW386" s="3"/>
    </row>
    <row r="387" spans="1:49" x14ac:dyDescent="0.2">
      <c r="A387" s="33" t="s">
        <v>24</v>
      </c>
      <c r="B387" s="33"/>
      <c r="C387" s="33"/>
      <c r="D387" s="33"/>
      <c r="E387" s="33"/>
      <c r="F387" s="33"/>
      <c r="G387" s="33"/>
      <c r="H387" s="33"/>
      <c r="I387" s="33"/>
      <c r="J387" s="33"/>
      <c r="K387" s="33"/>
      <c r="L387" s="33"/>
      <c r="M387" s="33"/>
      <c r="N387" s="3"/>
      <c r="O387" s="20"/>
      <c r="P387" s="20"/>
      <c r="Q387" s="3"/>
      <c r="R387" s="4"/>
      <c r="S387" s="4"/>
      <c r="T387" s="3"/>
      <c r="U387" s="4"/>
      <c r="V387" s="3"/>
      <c r="W387" s="3"/>
      <c r="X387" s="3"/>
      <c r="Y387" s="3"/>
      <c r="Z387" s="3"/>
      <c r="AA387" s="3"/>
      <c r="AB387" s="4"/>
      <c r="AC387" s="3"/>
      <c r="AD387" s="3"/>
      <c r="AE387" s="4"/>
      <c r="AF387" s="3"/>
      <c r="AG387" s="4"/>
      <c r="AH387" s="4"/>
      <c r="AI387" s="4"/>
      <c r="AJ387" s="4"/>
      <c r="AK387" s="4"/>
      <c r="AL387" s="4"/>
      <c r="AM387" s="4"/>
      <c r="AN387" s="4"/>
      <c r="AO387" s="4"/>
      <c r="AP387" s="31"/>
      <c r="AQ387" s="31"/>
      <c r="AR387" s="4"/>
      <c r="AS387" s="4"/>
      <c r="AT387" s="4"/>
      <c r="AU387" s="4"/>
      <c r="AV387" s="3"/>
      <c r="AW387" s="3"/>
    </row>
    <row r="388" spans="1:49" ht="5.25" customHeight="1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4"/>
      <c r="P388" s="4"/>
      <c r="Q388" s="3"/>
      <c r="R388" s="4"/>
      <c r="S388" s="3"/>
      <c r="T388" s="3"/>
      <c r="U388" s="4"/>
      <c r="V388" s="3"/>
      <c r="W388" s="3"/>
      <c r="X388" s="3"/>
      <c r="Y388" s="3"/>
      <c r="Z388" s="3"/>
      <c r="AA388" s="3"/>
      <c r="AB388" s="4"/>
      <c r="AC388" s="3"/>
      <c r="AD388" s="3"/>
      <c r="AE388" s="4"/>
      <c r="AF388" s="3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3"/>
      <c r="AW388" s="3"/>
    </row>
    <row r="389" spans="1:49" x14ac:dyDescent="0.2">
      <c r="A389" s="28"/>
      <c r="B389" s="28"/>
      <c r="C389" s="3"/>
      <c r="D389" s="29"/>
      <c r="E389" s="29"/>
      <c r="F389" s="29"/>
      <c r="G389" s="29"/>
      <c r="H389" s="29"/>
      <c r="I389" s="29"/>
      <c r="J389" s="29"/>
      <c r="K389" s="3"/>
      <c r="L389" s="30"/>
      <c r="M389" s="30"/>
      <c r="N389" s="3"/>
      <c r="O389" s="20"/>
      <c r="P389" s="20"/>
      <c r="Q389" s="3"/>
      <c r="R389" s="4"/>
      <c r="S389" s="4"/>
      <c r="T389" s="3"/>
      <c r="U389" s="4"/>
      <c r="V389" s="3"/>
      <c r="W389" s="3"/>
      <c r="X389" s="3"/>
      <c r="Y389" s="3"/>
      <c r="Z389" s="3"/>
      <c r="AA389" s="3"/>
      <c r="AB389" s="4"/>
      <c r="AC389" s="3"/>
      <c r="AD389" s="3"/>
      <c r="AE389" s="4"/>
      <c r="AF389" s="3"/>
      <c r="AG389" s="4"/>
      <c r="AH389" s="4"/>
      <c r="AI389" s="4"/>
      <c r="AJ389" s="4"/>
      <c r="AK389" s="4"/>
      <c r="AL389" s="4"/>
      <c r="AM389" s="4"/>
      <c r="AN389" s="4"/>
      <c r="AO389" s="4"/>
      <c r="AP389" s="31"/>
      <c r="AQ389" s="31"/>
      <c r="AR389" s="4"/>
      <c r="AS389" s="4"/>
      <c r="AT389" s="4"/>
      <c r="AU389" s="4"/>
      <c r="AV389" s="3"/>
      <c r="AW389" s="3"/>
    </row>
    <row r="390" spans="1:49" ht="3.75" customHeight="1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4"/>
      <c r="P390" s="4"/>
      <c r="Q390" s="3"/>
      <c r="R390" s="4"/>
      <c r="S390" s="3"/>
      <c r="T390" s="3"/>
      <c r="U390" s="4"/>
      <c r="V390" s="3"/>
      <c r="W390" s="3"/>
      <c r="X390" s="3"/>
      <c r="Y390" s="3"/>
      <c r="Z390" s="3"/>
      <c r="AA390" s="3"/>
      <c r="AB390" s="4"/>
      <c r="AC390" s="3"/>
      <c r="AD390" s="3"/>
      <c r="AE390" s="4"/>
      <c r="AF390" s="3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3"/>
      <c r="AW390" s="3"/>
    </row>
    <row r="391" spans="1:49" x14ac:dyDescent="0.2">
      <c r="A391" s="28"/>
      <c r="B391" s="28"/>
      <c r="C391" s="3"/>
      <c r="D391" s="29"/>
      <c r="E391" s="29"/>
      <c r="F391" s="29"/>
      <c r="G391" s="29"/>
      <c r="H391" s="29"/>
      <c r="I391" s="29"/>
      <c r="J391" s="29"/>
      <c r="K391" s="3"/>
      <c r="L391" s="30"/>
      <c r="M391" s="30"/>
      <c r="N391" s="3"/>
      <c r="O391" s="20"/>
      <c r="P391" s="20"/>
      <c r="Q391" s="3"/>
      <c r="R391" s="4"/>
      <c r="S391" s="4"/>
      <c r="T391" s="3"/>
      <c r="U391" s="4"/>
      <c r="V391" s="3"/>
      <c r="W391" s="3"/>
      <c r="X391" s="3"/>
      <c r="Y391" s="3"/>
      <c r="Z391" s="3"/>
      <c r="AA391" s="3"/>
      <c r="AB391" s="4"/>
      <c r="AC391" s="3"/>
      <c r="AD391" s="3"/>
      <c r="AE391" s="4"/>
      <c r="AF391" s="3"/>
      <c r="AG391" s="4"/>
      <c r="AH391" s="4"/>
      <c r="AI391" s="4"/>
      <c r="AJ391" s="4"/>
      <c r="AK391" s="4"/>
      <c r="AL391" s="4"/>
      <c r="AM391" s="4"/>
      <c r="AN391" s="4"/>
      <c r="AO391" s="4"/>
      <c r="AP391" s="31"/>
      <c r="AQ391" s="31"/>
      <c r="AR391" s="4"/>
      <c r="AS391" s="4"/>
      <c r="AT391" s="4"/>
      <c r="AU391" s="4"/>
      <c r="AV391" s="3"/>
      <c r="AW391" s="3"/>
    </row>
    <row r="392" spans="1:49" ht="4.5" customHeight="1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4"/>
      <c r="P392" s="4"/>
      <c r="Q392" s="3"/>
      <c r="R392" s="4"/>
      <c r="S392" s="3"/>
      <c r="T392" s="3"/>
      <c r="U392" s="4"/>
      <c r="V392" s="3"/>
      <c r="W392" s="3"/>
      <c r="X392" s="3"/>
      <c r="Y392" s="3"/>
      <c r="Z392" s="3"/>
      <c r="AA392" s="3"/>
      <c r="AB392" s="4"/>
      <c r="AC392" s="3"/>
      <c r="AD392" s="3"/>
      <c r="AE392" s="4"/>
      <c r="AF392" s="3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3"/>
      <c r="AW392" s="3"/>
    </row>
    <row r="393" spans="1:49" x14ac:dyDescent="0.2">
      <c r="A393" s="28"/>
      <c r="B393" s="28"/>
      <c r="C393" s="3"/>
      <c r="D393" s="29"/>
      <c r="E393" s="29"/>
      <c r="F393" s="29"/>
      <c r="G393" s="29"/>
      <c r="H393" s="29"/>
      <c r="I393" s="29"/>
      <c r="J393" s="29"/>
      <c r="K393" s="3"/>
      <c r="L393" s="30"/>
      <c r="M393" s="30"/>
      <c r="N393" s="3"/>
      <c r="O393" s="20"/>
      <c r="P393" s="20"/>
      <c r="Q393" s="3"/>
      <c r="R393" s="4"/>
      <c r="S393" s="4"/>
      <c r="T393" s="3"/>
      <c r="U393" s="4"/>
      <c r="V393" s="3"/>
      <c r="W393" s="3"/>
      <c r="X393" s="3"/>
      <c r="Y393" s="3"/>
      <c r="Z393" s="3"/>
      <c r="AA393" s="3"/>
      <c r="AB393" s="4"/>
      <c r="AC393" s="3"/>
      <c r="AD393" s="3"/>
      <c r="AE393" s="4"/>
      <c r="AF393" s="3"/>
      <c r="AG393" s="4"/>
      <c r="AH393" s="4"/>
      <c r="AI393" s="4"/>
      <c r="AJ393" s="4"/>
      <c r="AK393" s="4"/>
      <c r="AL393" s="4"/>
      <c r="AM393" s="4"/>
      <c r="AN393" s="4"/>
      <c r="AO393" s="4"/>
      <c r="AP393" s="31"/>
      <c r="AQ393" s="31"/>
      <c r="AR393" s="4"/>
      <c r="AS393" s="4"/>
      <c r="AT393" s="4"/>
      <c r="AU393" s="4"/>
      <c r="AV393" s="3"/>
      <c r="AW393" s="3"/>
    </row>
    <row r="394" spans="1:49" ht="4.5" customHeight="1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4"/>
      <c r="P394" s="4"/>
      <c r="Q394" s="3"/>
      <c r="R394" s="4"/>
      <c r="S394" s="3"/>
      <c r="T394" s="3"/>
      <c r="U394" s="4"/>
      <c r="V394" s="3"/>
      <c r="W394" s="3"/>
      <c r="X394" s="3"/>
      <c r="Y394" s="3"/>
      <c r="Z394" s="3"/>
      <c r="AA394" s="3"/>
      <c r="AB394" s="4"/>
      <c r="AC394" s="3"/>
      <c r="AD394" s="3"/>
      <c r="AE394" s="4"/>
      <c r="AF394" s="3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3"/>
      <c r="AW394" s="3"/>
    </row>
    <row r="395" spans="1:49" x14ac:dyDescent="0.2">
      <c r="A395" s="28"/>
      <c r="B395" s="28"/>
      <c r="C395" s="3"/>
      <c r="D395" s="29"/>
      <c r="E395" s="29"/>
      <c r="F395" s="29"/>
      <c r="G395" s="29"/>
      <c r="H395" s="29"/>
      <c r="I395" s="29"/>
      <c r="J395" s="29"/>
      <c r="K395" s="3"/>
      <c r="L395" s="30"/>
      <c r="M395" s="30"/>
      <c r="N395" s="3"/>
      <c r="O395" s="20"/>
      <c r="P395" s="20"/>
      <c r="Q395" s="3"/>
      <c r="R395" s="4"/>
      <c r="S395" s="4"/>
      <c r="T395" s="3"/>
      <c r="U395" s="4"/>
      <c r="V395" s="3"/>
      <c r="W395" s="3"/>
      <c r="X395" s="3"/>
      <c r="Y395" s="3"/>
      <c r="Z395" s="3"/>
      <c r="AA395" s="3"/>
      <c r="AB395" s="4"/>
      <c r="AC395" s="3"/>
      <c r="AD395" s="3"/>
      <c r="AE395" s="4"/>
      <c r="AF395" s="3"/>
      <c r="AG395" s="4"/>
      <c r="AH395" s="4"/>
      <c r="AI395" s="4"/>
      <c r="AJ395" s="4"/>
      <c r="AK395" s="4"/>
      <c r="AL395" s="4"/>
      <c r="AM395" s="4"/>
      <c r="AN395" s="4"/>
      <c r="AO395" s="4"/>
      <c r="AP395" s="31"/>
      <c r="AQ395" s="31"/>
      <c r="AR395" s="4"/>
      <c r="AS395" s="4"/>
      <c r="AT395" s="4"/>
      <c r="AU395" s="4"/>
      <c r="AV395" s="3"/>
      <c r="AW395" s="3"/>
    </row>
    <row r="396" spans="1:49" ht="3.75" customHeight="1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4"/>
      <c r="P396" s="4"/>
      <c r="Q396" s="3"/>
      <c r="R396" s="4"/>
      <c r="S396" s="3"/>
      <c r="T396" s="3"/>
      <c r="U396" s="4"/>
      <c r="V396" s="3"/>
      <c r="W396" s="3"/>
      <c r="X396" s="3"/>
      <c r="Y396" s="3"/>
      <c r="Z396" s="3"/>
      <c r="AA396" s="3"/>
      <c r="AB396" s="4"/>
      <c r="AC396" s="3"/>
      <c r="AD396" s="3"/>
      <c r="AE396" s="4"/>
      <c r="AF396" s="3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3"/>
      <c r="AW396" s="3"/>
    </row>
    <row r="397" spans="1:49" x14ac:dyDescent="0.2">
      <c r="A397" s="28"/>
      <c r="B397" s="28"/>
      <c r="C397" s="3"/>
      <c r="D397" s="29"/>
      <c r="E397" s="29"/>
      <c r="F397" s="29"/>
      <c r="G397" s="29"/>
      <c r="H397" s="29"/>
      <c r="I397" s="29"/>
      <c r="J397" s="29"/>
      <c r="K397" s="3"/>
      <c r="L397" s="30"/>
      <c r="M397" s="30"/>
      <c r="N397" s="3"/>
      <c r="O397" s="20"/>
      <c r="P397" s="20"/>
      <c r="Q397" s="3"/>
      <c r="R397" s="4"/>
      <c r="S397" s="4"/>
      <c r="T397" s="3"/>
      <c r="U397" s="4"/>
      <c r="V397" s="3"/>
      <c r="W397" s="3"/>
      <c r="X397" s="3"/>
      <c r="Y397" s="3"/>
      <c r="Z397" s="3"/>
      <c r="AA397" s="3"/>
      <c r="AB397" s="4"/>
      <c r="AC397" s="3"/>
      <c r="AD397" s="3"/>
      <c r="AE397" s="4"/>
      <c r="AF397" s="3"/>
      <c r="AG397" s="4"/>
      <c r="AH397" s="4"/>
      <c r="AI397" s="4"/>
      <c r="AJ397" s="4"/>
      <c r="AK397" s="4"/>
      <c r="AL397" s="4"/>
      <c r="AM397" s="4"/>
      <c r="AN397" s="4"/>
      <c r="AO397" s="4"/>
      <c r="AP397" s="31"/>
      <c r="AQ397" s="31"/>
      <c r="AR397" s="4"/>
      <c r="AS397" s="4"/>
      <c r="AT397" s="4"/>
      <c r="AU397" s="4"/>
      <c r="AV397" s="3"/>
      <c r="AW397" s="3"/>
    </row>
    <row r="398" spans="1:49" ht="3" customHeight="1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4"/>
      <c r="P398" s="4"/>
      <c r="Q398" s="3"/>
      <c r="R398" s="4"/>
      <c r="S398" s="3"/>
      <c r="T398" s="3"/>
      <c r="U398" s="4"/>
      <c r="V398" s="3"/>
      <c r="W398" s="3"/>
      <c r="X398" s="3"/>
      <c r="Y398" s="3"/>
      <c r="Z398" s="3"/>
      <c r="AA398" s="3"/>
      <c r="AB398" s="4"/>
      <c r="AC398" s="3"/>
      <c r="AD398" s="3"/>
      <c r="AE398" s="4"/>
      <c r="AF398" s="3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3"/>
      <c r="AW398" s="3"/>
    </row>
    <row r="399" spans="1:49" x14ac:dyDescent="0.2">
      <c r="A399" s="28"/>
      <c r="B399" s="28"/>
      <c r="C399" s="3"/>
      <c r="D399" s="29"/>
      <c r="E399" s="29"/>
      <c r="F399" s="29"/>
      <c r="G399" s="29"/>
      <c r="H399" s="29"/>
      <c r="I399" s="29"/>
      <c r="J399" s="29"/>
      <c r="K399" s="3"/>
      <c r="L399" s="30"/>
      <c r="M399" s="30"/>
      <c r="N399" s="3"/>
      <c r="O399" s="20"/>
      <c r="P399" s="20"/>
      <c r="Q399" s="3"/>
      <c r="R399" s="4"/>
      <c r="S399" s="4"/>
      <c r="T399" s="3"/>
      <c r="U399" s="4"/>
      <c r="V399" s="3"/>
      <c r="W399" s="3"/>
      <c r="X399" s="3"/>
      <c r="Y399" s="3"/>
      <c r="Z399" s="3"/>
      <c r="AA399" s="3"/>
      <c r="AB399" s="4"/>
      <c r="AC399" s="3"/>
      <c r="AD399" s="3"/>
      <c r="AE399" s="4"/>
      <c r="AF399" s="3"/>
      <c r="AG399" s="4"/>
      <c r="AH399" s="4"/>
      <c r="AI399" s="4"/>
      <c r="AJ399" s="4"/>
      <c r="AK399" s="4"/>
      <c r="AL399" s="4"/>
      <c r="AM399" s="4"/>
      <c r="AN399" s="4"/>
      <c r="AO399" s="4"/>
      <c r="AP399" s="31"/>
      <c r="AQ399" s="31"/>
      <c r="AR399" s="4"/>
      <c r="AS399" s="4"/>
      <c r="AT399" s="4"/>
      <c r="AU399" s="4"/>
      <c r="AV399" s="3"/>
      <c r="AW399" s="3"/>
    </row>
    <row r="400" spans="1:49" ht="3.75" customHeight="1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4"/>
      <c r="P400" s="4"/>
      <c r="Q400" s="3"/>
      <c r="R400" s="4"/>
      <c r="S400" s="3"/>
      <c r="T400" s="3"/>
      <c r="U400" s="4"/>
      <c r="V400" s="3"/>
      <c r="W400" s="3"/>
      <c r="X400" s="3"/>
      <c r="Y400" s="3"/>
      <c r="Z400" s="3"/>
      <c r="AA400" s="3"/>
      <c r="AB400" s="4"/>
      <c r="AC400" s="3"/>
      <c r="AD400" s="3"/>
      <c r="AE400" s="4"/>
      <c r="AF400" s="3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3"/>
      <c r="AW400" s="3"/>
    </row>
    <row r="401" spans="1:49" x14ac:dyDescent="0.2">
      <c r="A401" s="28"/>
      <c r="B401" s="28"/>
      <c r="C401" s="3"/>
      <c r="D401" s="29"/>
      <c r="E401" s="29"/>
      <c r="F401" s="29"/>
      <c r="G401" s="29"/>
      <c r="H401" s="29"/>
      <c r="I401" s="29"/>
      <c r="J401" s="29"/>
      <c r="K401" s="3"/>
      <c r="L401" s="30"/>
      <c r="M401" s="30"/>
      <c r="N401" s="3"/>
      <c r="O401" s="20"/>
      <c r="P401" s="20"/>
      <c r="Q401" s="3"/>
      <c r="R401" s="4"/>
      <c r="S401" s="4"/>
      <c r="T401" s="3"/>
      <c r="U401" s="4"/>
      <c r="V401" s="3"/>
      <c r="W401" s="3"/>
      <c r="X401" s="3"/>
      <c r="Y401" s="3"/>
      <c r="Z401" s="3"/>
      <c r="AA401" s="3"/>
      <c r="AB401" s="4"/>
      <c r="AC401" s="3"/>
      <c r="AD401" s="3"/>
      <c r="AE401" s="4"/>
      <c r="AF401" s="3"/>
      <c r="AG401" s="4"/>
      <c r="AH401" s="4"/>
      <c r="AI401" s="4"/>
      <c r="AJ401" s="4"/>
      <c r="AK401" s="4"/>
      <c r="AL401" s="4"/>
      <c r="AM401" s="4"/>
      <c r="AN401" s="4"/>
      <c r="AO401" s="4"/>
      <c r="AP401" s="31"/>
      <c r="AQ401" s="31"/>
      <c r="AR401" s="4"/>
      <c r="AS401" s="4"/>
      <c r="AT401" s="4"/>
      <c r="AU401" s="4"/>
      <c r="AV401" s="3"/>
      <c r="AW401" s="3"/>
    </row>
    <row r="402" spans="1:49" ht="3" customHeight="1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4"/>
      <c r="P402" s="4"/>
      <c r="Q402" s="3"/>
      <c r="R402" s="4"/>
      <c r="S402" s="3"/>
      <c r="T402" s="3"/>
      <c r="U402" s="4"/>
      <c r="V402" s="3"/>
      <c r="W402" s="3"/>
      <c r="X402" s="3"/>
      <c r="Y402" s="3"/>
      <c r="Z402" s="3"/>
      <c r="AA402" s="3"/>
      <c r="AB402" s="4"/>
      <c r="AC402" s="3"/>
      <c r="AD402" s="3"/>
      <c r="AE402" s="4"/>
      <c r="AF402" s="3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3"/>
      <c r="AW402" s="3"/>
    </row>
    <row r="403" spans="1:49" x14ac:dyDescent="0.2">
      <c r="A403" s="28"/>
      <c r="B403" s="28"/>
      <c r="C403" s="3"/>
      <c r="D403" s="29"/>
      <c r="E403" s="29"/>
      <c r="F403" s="29"/>
      <c r="G403" s="29"/>
      <c r="H403" s="29"/>
      <c r="I403" s="29"/>
      <c r="J403" s="29"/>
      <c r="K403" s="3"/>
      <c r="L403" s="30"/>
      <c r="M403" s="30"/>
      <c r="N403" s="3"/>
      <c r="O403" s="20"/>
      <c r="P403" s="20"/>
      <c r="Q403" s="3"/>
      <c r="R403" s="4"/>
      <c r="S403" s="4"/>
      <c r="T403" s="3"/>
      <c r="U403" s="4"/>
      <c r="V403" s="3"/>
      <c r="W403" s="3"/>
      <c r="X403" s="3"/>
      <c r="Y403" s="3"/>
      <c r="Z403" s="3"/>
      <c r="AA403" s="3"/>
      <c r="AB403" s="4"/>
      <c r="AC403" s="3"/>
      <c r="AD403" s="3"/>
      <c r="AE403" s="4"/>
      <c r="AF403" s="3"/>
      <c r="AG403" s="4"/>
      <c r="AH403" s="4"/>
      <c r="AI403" s="4"/>
      <c r="AJ403" s="4"/>
      <c r="AK403" s="4"/>
      <c r="AL403" s="4"/>
      <c r="AM403" s="4"/>
      <c r="AN403" s="4"/>
      <c r="AO403" s="4"/>
      <c r="AP403" s="31"/>
      <c r="AQ403" s="31"/>
      <c r="AR403" s="4"/>
      <c r="AS403" s="4"/>
      <c r="AT403" s="4"/>
      <c r="AU403" s="4"/>
      <c r="AV403" s="3"/>
      <c r="AW403" s="3"/>
    </row>
    <row r="404" spans="1:49" ht="4.5" customHeight="1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4"/>
      <c r="P404" s="4"/>
      <c r="Q404" s="3"/>
      <c r="R404" s="4"/>
      <c r="S404" s="3"/>
      <c r="T404" s="3"/>
      <c r="U404" s="4"/>
      <c r="V404" s="3"/>
      <c r="W404" s="3"/>
      <c r="X404" s="3"/>
      <c r="Y404" s="3"/>
      <c r="Z404" s="3"/>
      <c r="AA404" s="3"/>
      <c r="AB404" s="4"/>
      <c r="AC404" s="3"/>
      <c r="AD404" s="3"/>
      <c r="AE404" s="4"/>
      <c r="AF404" s="3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3"/>
      <c r="AW404" s="3"/>
    </row>
    <row r="405" spans="1:49" x14ac:dyDescent="0.2">
      <c r="A405" s="28"/>
      <c r="B405" s="28"/>
      <c r="C405" s="3"/>
      <c r="D405" s="29"/>
      <c r="E405" s="29"/>
      <c r="F405" s="29"/>
      <c r="G405" s="29"/>
      <c r="H405" s="29"/>
      <c r="I405" s="29"/>
      <c r="J405" s="29"/>
      <c r="K405" s="3"/>
      <c r="L405" s="30"/>
      <c r="M405" s="30"/>
      <c r="N405" s="3"/>
      <c r="O405" s="20"/>
      <c r="P405" s="20"/>
      <c r="Q405" s="3"/>
      <c r="R405" s="4"/>
      <c r="S405" s="4"/>
      <c r="T405" s="3"/>
      <c r="U405" s="4"/>
      <c r="V405" s="3"/>
      <c r="W405" s="3"/>
      <c r="X405" s="3"/>
      <c r="Y405" s="3"/>
      <c r="Z405" s="3"/>
      <c r="AA405" s="3"/>
      <c r="AB405" s="4"/>
      <c r="AC405" s="3"/>
      <c r="AD405" s="3"/>
      <c r="AE405" s="4"/>
      <c r="AF405" s="3"/>
      <c r="AG405" s="4"/>
      <c r="AH405" s="4"/>
      <c r="AI405" s="4"/>
      <c r="AJ405" s="4"/>
      <c r="AK405" s="4"/>
      <c r="AL405" s="4"/>
      <c r="AM405" s="4"/>
      <c r="AN405" s="4"/>
      <c r="AO405" s="4"/>
      <c r="AP405" s="31"/>
      <c r="AQ405" s="31"/>
      <c r="AR405" s="4"/>
      <c r="AS405" s="4"/>
      <c r="AT405" s="4"/>
      <c r="AU405" s="4"/>
      <c r="AV405" s="3"/>
      <c r="AW405" s="3"/>
    </row>
    <row r="406" spans="1:49" ht="4.5" customHeight="1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4"/>
      <c r="P406" s="4"/>
      <c r="Q406" s="3"/>
      <c r="R406" s="4"/>
      <c r="S406" s="3"/>
      <c r="T406" s="3"/>
      <c r="U406" s="4"/>
      <c r="V406" s="3"/>
      <c r="W406" s="3"/>
      <c r="X406" s="3"/>
      <c r="Y406" s="3"/>
      <c r="Z406" s="3"/>
      <c r="AA406" s="3"/>
      <c r="AB406" s="4"/>
      <c r="AC406" s="3"/>
      <c r="AD406" s="3"/>
      <c r="AE406" s="4"/>
      <c r="AF406" s="3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3"/>
      <c r="AW406" s="3"/>
    </row>
    <row r="407" spans="1:49" x14ac:dyDescent="0.2">
      <c r="A407" s="28"/>
      <c r="B407" s="28"/>
      <c r="C407" s="3"/>
      <c r="D407" s="29"/>
      <c r="E407" s="29"/>
      <c r="F407" s="29"/>
      <c r="G407" s="29"/>
      <c r="H407" s="29"/>
      <c r="I407" s="29"/>
      <c r="J407" s="29"/>
      <c r="K407" s="3"/>
      <c r="L407" s="30"/>
      <c r="M407" s="30"/>
      <c r="N407" s="3"/>
      <c r="O407" s="20"/>
      <c r="P407" s="20"/>
      <c r="Q407" s="3"/>
      <c r="R407" s="4"/>
      <c r="S407" s="4"/>
      <c r="T407" s="3"/>
      <c r="U407" s="4"/>
      <c r="V407" s="3"/>
      <c r="W407" s="3"/>
      <c r="X407" s="3"/>
      <c r="Y407" s="3"/>
      <c r="Z407" s="3"/>
      <c r="AA407" s="3"/>
      <c r="AB407" s="4"/>
      <c r="AC407" s="3"/>
      <c r="AD407" s="3"/>
      <c r="AE407" s="4"/>
      <c r="AF407" s="3"/>
      <c r="AG407" s="4"/>
      <c r="AH407" s="4"/>
      <c r="AI407" s="4"/>
      <c r="AJ407" s="4"/>
      <c r="AK407" s="4"/>
      <c r="AL407" s="4"/>
      <c r="AM407" s="4"/>
      <c r="AN407" s="4"/>
      <c r="AO407" s="4"/>
      <c r="AP407" s="31"/>
      <c r="AQ407" s="31"/>
      <c r="AR407" s="4"/>
      <c r="AS407" s="4"/>
      <c r="AT407" s="4"/>
      <c r="AU407" s="4"/>
      <c r="AV407" s="3"/>
      <c r="AW407" s="3"/>
    </row>
    <row r="408" spans="1:49" ht="3" customHeight="1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4"/>
      <c r="P408" s="4"/>
      <c r="Q408" s="3"/>
      <c r="R408" s="4"/>
      <c r="S408" s="3"/>
      <c r="T408" s="3"/>
      <c r="U408" s="4"/>
      <c r="V408" s="3"/>
      <c r="W408" s="3"/>
      <c r="X408" s="3"/>
      <c r="Y408" s="3"/>
      <c r="Z408" s="3"/>
      <c r="AA408" s="3"/>
      <c r="AB408" s="4"/>
      <c r="AC408" s="3"/>
      <c r="AD408" s="3"/>
      <c r="AE408" s="4"/>
      <c r="AF408" s="3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3"/>
      <c r="AW408" s="3"/>
    </row>
    <row r="409" spans="1:49" x14ac:dyDescent="0.2">
      <c r="A409" s="28"/>
      <c r="B409" s="28"/>
      <c r="C409" s="3"/>
      <c r="D409" s="29"/>
      <c r="E409" s="29"/>
      <c r="F409" s="29"/>
      <c r="G409" s="29"/>
      <c r="H409" s="29"/>
      <c r="I409" s="29"/>
      <c r="J409" s="29"/>
      <c r="K409" s="3"/>
      <c r="L409" s="30"/>
      <c r="M409" s="30"/>
      <c r="N409" s="3"/>
      <c r="O409" s="20"/>
      <c r="P409" s="20"/>
      <c r="Q409" s="3"/>
      <c r="R409" s="4"/>
      <c r="S409" s="4"/>
      <c r="T409" s="3"/>
      <c r="U409" s="4"/>
      <c r="V409" s="3"/>
      <c r="W409" s="3"/>
      <c r="X409" s="3"/>
      <c r="Y409" s="3"/>
      <c r="Z409" s="3"/>
      <c r="AA409" s="3"/>
      <c r="AB409" s="4"/>
      <c r="AC409" s="3"/>
      <c r="AD409" s="3"/>
      <c r="AE409" s="4"/>
      <c r="AF409" s="3"/>
      <c r="AG409" s="4"/>
      <c r="AH409" s="4"/>
      <c r="AI409" s="4"/>
      <c r="AJ409" s="4"/>
      <c r="AK409" s="4"/>
      <c r="AL409" s="4"/>
      <c r="AM409" s="4"/>
      <c r="AN409" s="4"/>
      <c r="AO409" s="4"/>
      <c r="AP409" s="31"/>
      <c r="AQ409" s="31"/>
      <c r="AR409" s="4"/>
      <c r="AS409" s="4"/>
      <c r="AT409" s="4"/>
      <c r="AU409" s="4"/>
      <c r="AV409" s="3"/>
      <c r="AW409" s="3"/>
    </row>
    <row r="410" spans="1:49" ht="3" customHeight="1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4"/>
      <c r="P410" s="4"/>
      <c r="Q410" s="3"/>
      <c r="R410" s="4"/>
      <c r="S410" s="3"/>
      <c r="T410" s="3"/>
      <c r="U410" s="4"/>
      <c r="V410" s="3"/>
      <c r="W410" s="3"/>
      <c r="X410" s="3"/>
      <c r="Y410" s="3"/>
      <c r="Z410" s="3"/>
      <c r="AA410" s="3"/>
      <c r="AB410" s="4"/>
      <c r="AC410" s="3"/>
      <c r="AD410" s="3"/>
      <c r="AE410" s="4"/>
      <c r="AF410" s="3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3"/>
      <c r="AW410" s="3"/>
    </row>
    <row r="411" spans="1:49" x14ac:dyDescent="0.2">
      <c r="A411" s="28"/>
      <c r="B411" s="28"/>
      <c r="C411" s="3"/>
      <c r="D411" s="29"/>
      <c r="E411" s="29"/>
      <c r="F411" s="29"/>
      <c r="G411" s="29"/>
      <c r="H411" s="29"/>
      <c r="I411" s="29"/>
      <c r="J411" s="29"/>
      <c r="K411" s="3"/>
      <c r="L411" s="30"/>
      <c r="M411" s="30"/>
      <c r="N411" s="3"/>
      <c r="O411" s="20"/>
      <c r="P411" s="20"/>
      <c r="Q411" s="3"/>
      <c r="R411" s="4"/>
      <c r="S411" s="4"/>
      <c r="T411" s="3"/>
      <c r="U411" s="4"/>
      <c r="V411" s="3"/>
      <c r="W411" s="3"/>
      <c r="X411" s="3"/>
      <c r="Y411" s="3"/>
      <c r="Z411" s="3"/>
      <c r="AA411" s="3"/>
      <c r="AB411" s="4"/>
      <c r="AC411" s="3"/>
      <c r="AD411" s="3"/>
      <c r="AE411" s="4"/>
      <c r="AF411" s="3"/>
      <c r="AG411" s="4"/>
      <c r="AH411" s="4"/>
      <c r="AI411" s="4"/>
      <c r="AJ411" s="4"/>
      <c r="AK411" s="4"/>
      <c r="AL411" s="4"/>
      <c r="AM411" s="4"/>
      <c r="AN411" s="4"/>
      <c r="AO411" s="4"/>
      <c r="AP411" s="31"/>
      <c r="AQ411" s="31"/>
      <c r="AR411" s="4"/>
      <c r="AS411" s="4"/>
      <c r="AT411" s="4"/>
      <c r="AU411" s="4"/>
      <c r="AV411" s="3"/>
      <c r="AW411" s="3"/>
    </row>
    <row r="412" spans="1:49" ht="3" customHeight="1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4"/>
      <c r="P412" s="4"/>
      <c r="Q412" s="3"/>
      <c r="R412" s="4"/>
      <c r="S412" s="3"/>
      <c r="T412" s="3"/>
      <c r="U412" s="4"/>
      <c r="V412" s="3"/>
      <c r="W412" s="3"/>
      <c r="X412" s="3"/>
      <c r="Y412" s="3"/>
      <c r="Z412" s="3"/>
      <c r="AA412" s="3"/>
      <c r="AB412" s="4"/>
      <c r="AC412" s="3"/>
      <c r="AD412" s="3"/>
      <c r="AE412" s="4"/>
      <c r="AF412" s="3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3"/>
      <c r="AW412" s="3"/>
    </row>
    <row r="413" spans="1:49" x14ac:dyDescent="0.2">
      <c r="A413" s="28"/>
      <c r="B413" s="28"/>
      <c r="C413" s="3"/>
      <c r="D413" s="29"/>
      <c r="E413" s="29"/>
      <c r="F413" s="29"/>
      <c r="G413" s="29"/>
      <c r="H413" s="29"/>
      <c r="I413" s="29"/>
      <c r="J413" s="29"/>
      <c r="K413" s="3"/>
      <c r="L413" s="30"/>
      <c r="M413" s="30"/>
      <c r="N413" s="3"/>
      <c r="O413" s="20"/>
      <c r="P413" s="20"/>
      <c r="Q413" s="3"/>
      <c r="R413" s="4"/>
      <c r="S413" s="4"/>
      <c r="T413" s="3"/>
      <c r="U413" s="4"/>
      <c r="V413" s="3"/>
      <c r="W413" s="3"/>
      <c r="X413" s="3"/>
      <c r="Y413" s="3"/>
      <c r="Z413" s="3"/>
      <c r="AA413" s="3"/>
      <c r="AB413" s="4"/>
      <c r="AC413" s="3"/>
      <c r="AD413" s="3"/>
      <c r="AE413" s="4"/>
      <c r="AF413" s="3"/>
      <c r="AG413" s="4"/>
      <c r="AH413" s="4"/>
      <c r="AI413" s="4"/>
      <c r="AJ413" s="4"/>
      <c r="AK413" s="4"/>
      <c r="AL413" s="4"/>
      <c r="AM413" s="4"/>
      <c r="AN413" s="4"/>
      <c r="AO413" s="4"/>
      <c r="AP413" s="31"/>
      <c r="AQ413" s="31"/>
      <c r="AR413" s="4"/>
      <c r="AS413" s="4"/>
      <c r="AT413" s="4"/>
      <c r="AU413" s="4"/>
      <c r="AV413" s="3"/>
      <c r="AW413" s="3"/>
    </row>
    <row r="414" spans="1:49" ht="3" customHeight="1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4"/>
      <c r="P414" s="4"/>
      <c r="Q414" s="3"/>
      <c r="R414" s="4"/>
      <c r="S414" s="3"/>
      <c r="T414" s="3"/>
      <c r="U414" s="4"/>
      <c r="V414" s="3"/>
      <c r="W414" s="3"/>
      <c r="X414" s="3"/>
      <c r="Y414" s="3"/>
      <c r="Z414" s="3"/>
      <c r="AA414" s="3"/>
      <c r="AB414" s="4"/>
      <c r="AC414" s="3"/>
      <c r="AD414" s="3"/>
      <c r="AE414" s="4"/>
      <c r="AF414" s="3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3"/>
      <c r="AW414" s="3"/>
    </row>
    <row r="415" spans="1:49" x14ac:dyDescent="0.2">
      <c r="A415" s="28"/>
      <c r="B415" s="28"/>
      <c r="C415" s="3"/>
      <c r="D415" s="29"/>
      <c r="E415" s="29"/>
      <c r="F415" s="29"/>
      <c r="G415" s="29"/>
      <c r="H415" s="29"/>
      <c r="I415" s="29"/>
      <c r="J415" s="29"/>
      <c r="K415" s="3"/>
      <c r="L415" s="30"/>
      <c r="M415" s="30"/>
      <c r="N415" s="3"/>
      <c r="O415" s="20"/>
      <c r="P415" s="20"/>
      <c r="Q415" s="3"/>
      <c r="R415" s="4"/>
      <c r="S415" s="4"/>
      <c r="T415" s="3"/>
      <c r="U415" s="4"/>
      <c r="V415" s="3"/>
      <c r="W415" s="3"/>
      <c r="X415" s="3"/>
      <c r="Y415" s="3"/>
      <c r="Z415" s="3"/>
      <c r="AA415" s="3"/>
      <c r="AB415" s="4"/>
      <c r="AC415" s="3"/>
      <c r="AD415" s="3"/>
      <c r="AE415" s="4"/>
      <c r="AF415" s="3"/>
      <c r="AG415" s="4"/>
      <c r="AH415" s="4"/>
      <c r="AI415" s="4"/>
      <c r="AJ415" s="4"/>
      <c r="AK415" s="4"/>
      <c r="AL415" s="4"/>
      <c r="AM415" s="4"/>
      <c r="AN415" s="4"/>
      <c r="AO415" s="4"/>
      <c r="AP415" s="31"/>
      <c r="AQ415" s="31"/>
      <c r="AR415" s="4"/>
      <c r="AS415" s="4"/>
      <c r="AT415" s="4"/>
      <c r="AU415" s="4"/>
      <c r="AV415" s="3"/>
      <c r="AW415" s="3"/>
    </row>
    <row r="416" spans="1:49" ht="3" customHeight="1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4"/>
      <c r="P416" s="4"/>
      <c r="Q416" s="3"/>
      <c r="R416" s="4"/>
      <c r="S416" s="3"/>
      <c r="T416" s="3"/>
      <c r="U416" s="4"/>
      <c r="V416" s="3"/>
      <c r="W416" s="3"/>
      <c r="X416" s="3"/>
      <c r="Y416" s="3"/>
      <c r="Z416" s="3"/>
      <c r="AA416" s="3"/>
      <c r="AB416" s="4"/>
      <c r="AC416" s="3"/>
      <c r="AD416" s="3"/>
      <c r="AE416" s="4"/>
      <c r="AF416" s="3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3"/>
      <c r="AW416" s="3"/>
    </row>
    <row r="417" spans="1:49" x14ac:dyDescent="0.2">
      <c r="A417" s="28"/>
      <c r="B417" s="28"/>
      <c r="C417" s="3"/>
      <c r="D417" s="29"/>
      <c r="E417" s="29"/>
      <c r="F417" s="29"/>
      <c r="G417" s="29"/>
      <c r="H417" s="29"/>
      <c r="I417" s="29"/>
      <c r="J417" s="29"/>
      <c r="K417" s="3"/>
      <c r="L417" s="30"/>
      <c r="M417" s="30"/>
      <c r="N417" s="3"/>
      <c r="O417" s="20"/>
      <c r="P417" s="20"/>
      <c r="Q417" s="3"/>
      <c r="R417" s="4"/>
      <c r="S417" s="4"/>
      <c r="T417" s="3"/>
      <c r="U417" s="4"/>
      <c r="V417" s="3"/>
      <c r="W417" s="3"/>
      <c r="X417" s="3"/>
      <c r="Y417" s="3"/>
      <c r="Z417" s="3"/>
      <c r="AA417" s="3"/>
      <c r="AB417" s="4"/>
      <c r="AC417" s="3"/>
      <c r="AD417" s="3"/>
      <c r="AE417" s="4"/>
      <c r="AF417" s="3"/>
      <c r="AG417" s="4"/>
      <c r="AH417" s="4"/>
      <c r="AI417" s="4"/>
      <c r="AJ417" s="4"/>
      <c r="AK417" s="4"/>
      <c r="AL417" s="4"/>
      <c r="AM417" s="4"/>
      <c r="AN417" s="4"/>
      <c r="AO417" s="4"/>
      <c r="AP417" s="31"/>
      <c r="AQ417" s="31"/>
      <c r="AR417" s="4"/>
      <c r="AS417" s="4"/>
      <c r="AT417" s="4"/>
      <c r="AU417" s="4"/>
      <c r="AV417" s="3"/>
      <c r="AW417" s="3"/>
    </row>
    <row r="418" spans="1:49" ht="3.75" customHeight="1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4"/>
      <c r="P418" s="4"/>
      <c r="Q418" s="3"/>
      <c r="R418" s="4"/>
      <c r="S418" s="3"/>
      <c r="T418" s="3"/>
      <c r="U418" s="4"/>
      <c r="V418" s="3"/>
      <c r="W418" s="3"/>
      <c r="X418" s="3"/>
      <c r="Y418" s="3"/>
      <c r="Z418" s="3"/>
      <c r="AA418" s="3"/>
      <c r="AB418" s="4"/>
      <c r="AC418" s="3"/>
      <c r="AD418" s="3"/>
      <c r="AE418" s="4"/>
      <c r="AF418" s="3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3"/>
      <c r="AW418" s="3"/>
    </row>
    <row r="419" spans="1:49" x14ac:dyDescent="0.2">
      <c r="A419" s="28"/>
      <c r="B419" s="28"/>
      <c r="C419" s="3"/>
      <c r="D419" s="29"/>
      <c r="E419" s="29"/>
      <c r="F419" s="29"/>
      <c r="G419" s="29"/>
      <c r="H419" s="29"/>
      <c r="I419" s="29"/>
      <c r="J419" s="29"/>
      <c r="K419" s="3"/>
      <c r="L419" s="30"/>
      <c r="M419" s="30"/>
      <c r="N419" s="3"/>
      <c r="O419" s="20"/>
      <c r="P419" s="20"/>
      <c r="Q419" s="3"/>
      <c r="R419" s="4"/>
      <c r="S419" s="4"/>
      <c r="T419" s="3"/>
      <c r="U419" s="4"/>
      <c r="V419" s="3"/>
      <c r="W419" s="3"/>
      <c r="X419" s="3"/>
      <c r="Y419" s="3"/>
      <c r="Z419" s="3"/>
      <c r="AA419" s="3"/>
      <c r="AB419" s="4"/>
      <c r="AC419" s="3"/>
      <c r="AD419" s="3"/>
      <c r="AE419" s="4"/>
      <c r="AF419" s="3"/>
      <c r="AG419" s="4"/>
      <c r="AH419" s="4"/>
      <c r="AI419" s="4"/>
      <c r="AJ419" s="4"/>
      <c r="AK419" s="4"/>
      <c r="AL419" s="4"/>
      <c r="AM419" s="4"/>
      <c r="AN419" s="4"/>
      <c r="AO419" s="4"/>
      <c r="AP419" s="31"/>
      <c r="AQ419" s="31"/>
      <c r="AR419" s="4"/>
      <c r="AS419" s="4"/>
      <c r="AT419" s="4"/>
      <c r="AU419" s="4"/>
      <c r="AV419" s="3"/>
      <c r="AW419" s="3"/>
    </row>
    <row r="420" spans="1:49" ht="3" customHeight="1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4"/>
      <c r="P420" s="4"/>
      <c r="Q420" s="3"/>
      <c r="R420" s="4"/>
      <c r="S420" s="3"/>
      <c r="T420" s="3"/>
      <c r="U420" s="4"/>
      <c r="V420" s="3"/>
      <c r="W420" s="3"/>
      <c r="X420" s="3"/>
      <c r="Y420" s="3"/>
      <c r="Z420" s="3"/>
      <c r="AA420" s="3"/>
      <c r="AB420" s="4"/>
      <c r="AC420" s="3"/>
      <c r="AD420" s="3"/>
      <c r="AE420" s="4"/>
      <c r="AF420" s="3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3"/>
      <c r="AW420" s="3"/>
    </row>
    <row r="421" spans="1:49" x14ac:dyDescent="0.2">
      <c r="A421" s="28"/>
      <c r="B421" s="28"/>
      <c r="C421" s="3"/>
      <c r="D421" s="29"/>
      <c r="E421" s="29"/>
      <c r="F421" s="29"/>
      <c r="G421" s="29"/>
      <c r="H421" s="29"/>
      <c r="I421" s="29"/>
      <c r="J421" s="29"/>
      <c r="K421" s="3"/>
      <c r="L421" s="30"/>
      <c r="M421" s="30"/>
      <c r="N421" s="3"/>
      <c r="O421" s="20"/>
      <c r="P421" s="20"/>
      <c r="Q421" s="3"/>
      <c r="R421" s="4"/>
      <c r="S421" s="4"/>
      <c r="T421" s="3"/>
      <c r="U421" s="4"/>
      <c r="V421" s="3"/>
      <c r="W421" s="3"/>
      <c r="X421" s="3"/>
      <c r="Y421" s="3"/>
      <c r="Z421" s="3"/>
      <c r="AA421" s="3"/>
      <c r="AB421" s="4"/>
      <c r="AC421" s="3"/>
      <c r="AD421" s="3"/>
      <c r="AE421" s="4"/>
      <c r="AF421" s="3"/>
      <c r="AG421" s="4"/>
      <c r="AH421" s="4"/>
      <c r="AI421" s="4"/>
      <c r="AJ421" s="4"/>
      <c r="AK421" s="4"/>
      <c r="AL421" s="4"/>
      <c r="AM421" s="4"/>
      <c r="AN421" s="4"/>
      <c r="AO421" s="4"/>
      <c r="AP421" s="31"/>
      <c r="AQ421" s="31"/>
      <c r="AR421" s="4"/>
      <c r="AS421" s="4"/>
      <c r="AT421" s="4"/>
      <c r="AU421" s="4"/>
      <c r="AV421" s="3"/>
      <c r="AW421" s="3"/>
    </row>
    <row r="422" spans="1:49" ht="3.75" customHeight="1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4"/>
      <c r="P422" s="4"/>
      <c r="Q422" s="3"/>
      <c r="R422" s="4"/>
      <c r="S422" s="3"/>
      <c r="T422" s="3"/>
      <c r="U422" s="4"/>
      <c r="V422" s="3"/>
      <c r="W422" s="3"/>
      <c r="X422" s="3"/>
      <c r="Y422" s="3"/>
      <c r="Z422" s="3"/>
      <c r="AA422" s="3"/>
      <c r="AB422" s="4"/>
      <c r="AC422" s="3"/>
      <c r="AD422" s="3"/>
      <c r="AE422" s="4"/>
      <c r="AF422" s="3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3"/>
      <c r="AW422" s="3"/>
    </row>
    <row r="423" spans="1:49" x14ac:dyDescent="0.2">
      <c r="A423" s="28"/>
      <c r="B423" s="28"/>
      <c r="C423" s="3"/>
      <c r="D423" s="29"/>
      <c r="E423" s="29"/>
      <c r="F423" s="29"/>
      <c r="G423" s="29"/>
      <c r="H423" s="29"/>
      <c r="I423" s="29"/>
      <c r="J423" s="29"/>
      <c r="K423" s="3"/>
      <c r="L423" s="30"/>
      <c r="M423" s="30"/>
      <c r="N423" s="3"/>
      <c r="O423" s="20"/>
      <c r="P423" s="20"/>
      <c r="Q423" s="3"/>
      <c r="R423" s="4"/>
      <c r="S423" s="4"/>
      <c r="T423" s="3"/>
      <c r="U423" s="4"/>
      <c r="V423" s="3"/>
      <c r="W423" s="3"/>
      <c r="X423" s="3"/>
      <c r="Y423" s="3"/>
      <c r="Z423" s="3"/>
      <c r="AA423" s="3"/>
      <c r="AB423" s="4"/>
      <c r="AC423" s="3"/>
      <c r="AD423" s="3"/>
      <c r="AE423" s="4"/>
      <c r="AF423" s="3"/>
      <c r="AG423" s="4"/>
      <c r="AH423" s="4"/>
      <c r="AI423" s="4"/>
      <c r="AJ423" s="4"/>
      <c r="AK423" s="4"/>
      <c r="AL423" s="4"/>
      <c r="AM423" s="4"/>
      <c r="AN423" s="4"/>
      <c r="AO423" s="4"/>
      <c r="AP423" s="31"/>
      <c r="AQ423" s="31"/>
      <c r="AR423" s="4"/>
      <c r="AS423" s="4"/>
      <c r="AT423" s="4"/>
      <c r="AU423" s="4"/>
      <c r="AV423" s="3"/>
      <c r="AW423" s="3"/>
    </row>
    <row r="424" spans="1:49" ht="2.25" customHeight="1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4"/>
      <c r="P424" s="4"/>
      <c r="Q424" s="3"/>
      <c r="R424" s="4"/>
      <c r="S424" s="3"/>
      <c r="T424" s="3"/>
      <c r="U424" s="4"/>
      <c r="V424" s="3"/>
      <c r="W424" s="3"/>
      <c r="X424" s="3"/>
      <c r="Y424" s="3"/>
      <c r="Z424" s="3"/>
      <c r="AA424" s="3"/>
      <c r="AB424" s="4"/>
      <c r="AC424" s="3"/>
      <c r="AD424" s="3"/>
      <c r="AE424" s="4"/>
      <c r="AF424" s="3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3"/>
      <c r="AW424" s="3"/>
    </row>
    <row r="425" spans="1:49" x14ac:dyDescent="0.2">
      <c r="A425" s="28"/>
      <c r="B425" s="28"/>
      <c r="C425" s="3"/>
      <c r="D425" s="29"/>
      <c r="E425" s="29"/>
      <c r="F425" s="29"/>
      <c r="G425" s="29"/>
      <c r="H425" s="29"/>
      <c r="I425" s="29"/>
      <c r="J425" s="29"/>
      <c r="K425" s="3"/>
      <c r="L425" s="30"/>
      <c r="M425" s="30"/>
      <c r="N425" s="3"/>
      <c r="O425" s="20"/>
      <c r="P425" s="20"/>
      <c r="Q425" s="3"/>
      <c r="R425" s="4"/>
      <c r="S425" s="4"/>
      <c r="T425" s="3"/>
      <c r="U425" s="4"/>
      <c r="V425" s="3"/>
      <c r="W425" s="3"/>
      <c r="X425" s="3"/>
      <c r="Y425" s="3"/>
      <c r="Z425" s="3"/>
      <c r="AA425" s="3"/>
      <c r="AB425" s="4"/>
      <c r="AC425" s="3"/>
      <c r="AD425" s="3"/>
      <c r="AE425" s="4"/>
      <c r="AF425" s="3"/>
      <c r="AG425" s="4"/>
      <c r="AH425" s="4"/>
      <c r="AI425" s="4"/>
      <c r="AJ425" s="4"/>
      <c r="AK425" s="4"/>
      <c r="AL425" s="4"/>
      <c r="AM425" s="4"/>
      <c r="AN425" s="4"/>
      <c r="AO425" s="4"/>
      <c r="AP425" s="31"/>
      <c r="AQ425" s="31"/>
      <c r="AR425" s="4"/>
      <c r="AS425" s="4"/>
      <c r="AT425" s="4"/>
      <c r="AU425" s="4"/>
      <c r="AV425" s="3"/>
      <c r="AW425" s="3"/>
    </row>
    <row r="426" spans="1:49" ht="3" customHeight="1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4"/>
      <c r="P426" s="4"/>
      <c r="Q426" s="3"/>
      <c r="R426" s="4"/>
      <c r="S426" s="3"/>
      <c r="T426" s="3"/>
      <c r="U426" s="4"/>
      <c r="V426" s="3"/>
      <c r="W426" s="3"/>
      <c r="X426" s="3"/>
      <c r="Y426" s="3"/>
      <c r="Z426" s="3"/>
      <c r="AA426" s="3"/>
      <c r="AB426" s="4"/>
      <c r="AC426" s="3"/>
      <c r="AD426" s="3"/>
      <c r="AE426" s="4"/>
      <c r="AF426" s="3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3"/>
      <c r="AW426" s="3"/>
    </row>
    <row r="427" spans="1:49" x14ac:dyDescent="0.2">
      <c r="A427" s="28"/>
      <c r="B427" s="28"/>
      <c r="C427" s="3"/>
      <c r="D427" s="29"/>
      <c r="E427" s="29"/>
      <c r="F427" s="29"/>
      <c r="G427" s="29"/>
      <c r="H427" s="29"/>
      <c r="I427" s="29"/>
      <c r="J427" s="29"/>
      <c r="K427" s="3"/>
      <c r="L427" s="30"/>
      <c r="M427" s="30"/>
      <c r="N427" s="3"/>
      <c r="O427" s="20"/>
      <c r="P427" s="20"/>
      <c r="Q427" s="3"/>
      <c r="R427" s="4"/>
      <c r="S427" s="4"/>
      <c r="T427" s="3"/>
      <c r="U427" s="4"/>
      <c r="V427" s="3"/>
      <c r="W427" s="3"/>
      <c r="X427" s="3"/>
      <c r="Y427" s="3"/>
      <c r="Z427" s="3"/>
      <c r="AA427" s="3"/>
      <c r="AB427" s="4"/>
      <c r="AC427" s="3"/>
      <c r="AD427" s="3"/>
      <c r="AE427" s="4"/>
      <c r="AF427" s="3"/>
      <c r="AG427" s="4"/>
      <c r="AH427" s="4"/>
      <c r="AI427" s="4"/>
      <c r="AJ427" s="4"/>
      <c r="AK427" s="4"/>
      <c r="AL427" s="4"/>
      <c r="AM427" s="4"/>
      <c r="AN427" s="4"/>
      <c r="AO427" s="4"/>
      <c r="AP427" s="31"/>
      <c r="AQ427" s="31"/>
      <c r="AR427" s="4"/>
      <c r="AS427" s="4"/>
      <c r="AT427" s="4"/>
      <c r="AU427" s="4"/>
      <c r="AV427" s="3"/>
      <c r="AW427" s="3"/>
    </row>
    <row r="428" spans="1:49" ht="3" customHeight="1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4"/>
      <c r="P428" s="4"/>
      <c r="Q428" s="3"/>
      <c r="R428" s="4"/>
      <c r="S428" s="3"/>
      <c r="T428" s="3"/>
      <c r="U428" s="4"/>
      <c r="V428" s="3"/>
      <c r="W428" s="3"/>
      <c r="X428" s="3"/>
      <c r="Y428" s="3"/>
      <c r="Z428" s="3"/>
      <c r="AA428" s="3"/>
      <c r="AB428" s="4"/>
      <c r="AC428" s="3"/>
      <c r="AD428" s="3"/>
      <c r="AE428" s="4"/>
      <c r="AF428" s="3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3"/>
      <c r="AW428" s="3"/>
    </row>
    <row r="429" spans="1:49" x14ac:dyDescent="0.2">
      <c r="A429" s="28"/>
      <c r="B429" s="28"/>
      <c r="C429" s="3"/>
      <c r="D429" s="29"/>
      <c r="E429" s="29"/>
      <c r="F429" s="29"/>
      <c r="G429" s="29"/>
      <c r="H429" s="29"/>
      <c r="I429" s="29"/>
      <c r="J429" s="29"/>
      <c r="K429" s="3"/>
      <c r="L429" s="30"/>
      <c r="M429" s="30"/>
      <c r="N429" s="3"/>
      <c r="O429" s="20"/>
      <c r="P429" s="20"/>
      <c r="Q429" s="3"/>
      <c r="R429" s="4"/>
      <c r="S429" s="4"/>
      <c r="T429" s="3"/>
      <c r="U429" s="4"/>
      <c r="V429" s="3"/>
      <c r="W429" s="3"/>
      <c r="X429" s="3"/>
      <c r="Y429" s="3"/>
      <c r="Z429" s="3"/>
      <c r="AA429" s="3"/>
      <c r="AB429" s="4"/>
      <c r="AC429" s="3"/>
      <c r="AD429" s="3"/>
      <c r="AE429" s="4"/>
      <c r="AF429" s="3"/>
      <c r="AG429" s="4"/>
      <c r="AH429" s="4"/>
      <c r="AI429" s="4"/>
      <c r="AJ429" s="4"/>
      <c r="AK429" s="4"/>
      <c r="AL429" s="4"/>
      <c r="AM429" s="4"/>
      <c r="AN429" s="4"/>
      <c r="AO429" s="4"/>
      <c r="AP429" s="31"/>
      <c r="AQ429" s="31"/>
      <c r="AR429" s="4"/>
      <c r="AS429" s="4"/>
      <c r="AT429" s="4"/>
      <c r="AU429" s="4"/>
      <c r="AV429" s="3"/>
      <c r="AW429" s="3"/>
    </row>
    <row r="430" spans="1:49" ht="4.5" customHeight="1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4"/>
      <c r="P430" s="4"/>
      <c r="Q430" s="3"/>
      <c r="R430" s="4"/>
      <c r="S430" s="3"/>
      <c r="T430" s="3"/>
      <c r="U430" s="4"/>
      <c r="V430" s="3"/>
      <c r="W430" s="3"/>
      <c r="X430" s="3"/>
      <c r="Y430" s="3"/>
      <c r="Z430" s="3"/>
      <c r="AA430" s="3"/>
      <c r="AB430" s="4"/>
      <c r="AC430" s="3"/>
      <c r="AD430" s="3"/>
      <c r="AE430" s="4"/>
      <c r="AF430" s="3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3"/>
      <c r="AW430" s="3"/>
    </row>
    <row r="431" spans="1:49" x14ac:dyDescent="0.2">
      <c r="A431" s="32"/>
      <c r="B431" s="32"/>
      <c r="C431" s="17"/>
      <c r="D431" s="32"/>
      <c r="E431" s="32"/>
      <c r="F431" s="32"/>
      <c r="G431" s="32"/>
      <c r="H431" s="32"/>
      <c r="I431" s="32"/>
      <c r="J431" s="32"/>
      <c r="K431" s="17"/>
      <c r="L431" s="32"/>
      <c r="M431" s="32"/>
      <c r="N431" s="17"/>
      <c r="O431" s="22"/>
      <c r="P431" s="22"/>
      <c r="Q431" s="3"/>
      <c r="R431" s="23"/>
      <c r="S431" s="23"/>
      <c r="T431" s="3"/>
      <c r="U431" s="23"/>
      <c r="V431" s="23"/>
      <c r="W431" s="3"/>
      <c r="X431" s="23"/>
      <c r="Y431" s="23"/>
      <c r="Z431" s="3"/>
      <c r="AA431" s="23"/>
      <c r="AB431" s="23"/>
      <c r="AC431" s="3"/>
      <c r="AD431" s="23"/>
      <c r="AE431" s="23"/>
      <c r="AF431" s="3"/>
      <c r="AG431" s="23"/>
      <c r="AH431" s="23"/>
      <c r="AI431" s="4"/>
      <c r="AJ431" s="23"/>
      <c r="AK431" s="23"/>
      <c r="AL431" s="4"/>
      <c r="AM431" s="23"/>
      <c r="AN431" s="23"/>
      <c r="AO431" s="4"/>
      <c r="AP431" s="29"/>
      <c r="AQ431" s="29"/>
      <c r="AR431" s="4"/>
      <c r="AS431" s="4"/>
      <c r="AT431" s="4"/>
      <c r="AU431" s="4"/>
      <c r="AV431" s="3"/>
      <c r="AW431" s="3"/>
    </row>
    <row r="432" spans="1:49" ht="5.25" customHeight="1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4"/>
      <c r="P432" s="4"/>
      <c r="Q432" s="3"/>
      <c r="R432" s="4"/>
      <c r="S432" s="3"/>
      <c r="T432" s="3"/>
      <c r="U432" s="4"/>
      <c r="V432" s="3"/>
      <c r="W432" s="3"/>
      <c r="X432" s="3"/>
      <c r="Y432" s="3"/>
      <c r="Z432" s="3"/>
      <c r="AA432" s="3"/>
      <c r="AB432" s="4"/>
      <c r="AC432" s="3"/>
      <c r="AD432" s="3"/>
      <c r="AE432" s="4"/>
      <c r="AF432" s="3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3"/>
      <c r="AW432" s="3"/>
    </row>
    <row r="433" spans="1:49" x14ac:dyDescent="0.2">
      <c r="A433" s="32"/>
      <c r="B433" s="32"/>
      <c r="C433" s="17"/>
      <c r="D433" s="32"/>
      <c r="E433" s="32"/>
      <c r="F433" s="32"/>
      <c r="G433" s="32"/>
      <c r="H433" s="32"/>
      <c r="I433" s="32"/>
      <c r="J433" s="32"/>
      <c r="K433" s="17"/>
      <c r="L433" s="32"/>
      <c r="M433" s="32"/>
      <c r="N433" s="17"/>
      <c r="O433" s="22"/>
      <c r="P433" s="22"/>
      <c r="Q433" s="3"/>
      <c r="R433" s="23"/>
      <c r="S433" s="23"/>
      <c r="T433" s="3"/>
      <c r="U433" s="23"/>
      <c r="V433" s="23"/>
      <c r="W433" s="3"/>
      <c r="X433" s="23"/>
      <c r="Y433" s="23"/>
      <c r="Z433" s="3"/>
      <c r="AA433" s="23"/>
      <c r="AB433" s="23"/>
      <c r="AC433" s="3"/>
      <c r="AD433" s="23"/>
      <c r="AE433" s="23"/>
      <c r="AF433" s="3"/>
      <c r="AG433" s="23"/>
      <c r="AH433" s="23"/>
      <c r="AI433" s="4"/>
      <c r="AJ433" s="23"/>
      <c r="AK433" s="23"/>
      <c r="AL433" s="4"/>
      <c r="AM433" s="23"/>
      <c r="AN433" s="23"/>
      <c r="AO433" s="4"/>
      <c r="AP433" s="29"/>
      <c r="AQ433" s="29"/>
      <c r="AR433" s="4"/>
      <c r="AS433" s="4"/>
      <c r="AT433" s="4"/>
      <c r="AU433" s="4"/>
      <c r="AV433" s="3"/>
      <c r="AW433" s="3"/>
    </row>
    <row r="434" spans="1:49" ht="4.5" customHeight="1" x14ac:dyDescent="0.2">
      <c r="A434" s="23"/>
      <c r="B434" s="23"/>
      <c r="C434" s="17"/>
      <c r="D434" s="23"/>
      <c r="E434" s="23"/>
      <c r="F434" s="23"/>
      <c r="G434" s="23"/>
      <c r="H434" s="23"/>
      <c r="I434" s="23"/>
      <c r="J434" s="23"/>
      <c r="K434" s="17"/>
      <c r="L434" s="23"/>
      <c r="M434" s="23"/>
      <c r="N434" s="17"/>
      <c r="O434" s="22"/>
      <c r="P434" s="22"/>
      <c r="Q434" s="3"/>
      <c r="R434" s="23"/>
      <c r="S434" s="23"/>
      <c r="T434" s="3"/>
      <c r="U434" s="23"/>
      <c r="V434" s="23"/>
      <c r="W434" s="3"/>
      <c r="X434" s="23"/>
      <c r="Y434" s="23"/>
      <c r="Z434" s="3"/>
      <c r="AA434" s="23"/>
      <c r="AB434" s="23"/>
      <c r="AC434" s="3"/>
      <c r="AD434" s="23"/>
      <c r="AE434" s="23"/>
      <c r="AF434" s="3"/>
      <c r="AG434" s="23"/>
      <c r="AH434" s="23"/>
      <c r="AI434" s="4"/>
      <c r="AJ434" s="23"/>
      <c r="AK434" s="23"/>
      <c r="AL434" s="4"/>
      <c r="AM434" s="23"/>
      <c r="AN434" s="23"/>
      <c r="AO434" s="4"/>
      <c r="AP434" s="18"/>
      <c r="AQ434" s="18"/>
      <c r="AR434" s="4"/>
      <c r="AS434" s="4"/>
      <c r="AT434" s="4"/>
      <c r="AU434" s="4"/>
      <c r="AV434" s="3"/>
      <c r="AW434" s="3"/>
    </row>
    <row r="435" spans="1:49" x14ac:dyDescent="0.2">
      <c r="A435" s="28"/>
      <c r="B435" s="28"/>
      <c r="C435" s="3"/>
      <c r="D435" s="29"/>
      <c r="E435" s="29"/>
      <c r="F435" s="29"/>
      <c r="G435" s="29"/>
      <c r="H435" s="29"/>
      <c r="I435" s="29"/>
      <c r="J435" s="29"/>
      <c r="K435" s="3"/>
      <c r="L435" s="30"/>
      <c r="M435" s="30"/>
      <c r="N435" s="3"/>
      <c r="O435" s="20"/>
      <c r="P435" s="20"/>
      <c r="Q435" s="3"/>
      <c r="R435" s="4"/>
      <c r="S435" s="4"/>
      <c r="T435" s="3"/>
      <c r="U435" s="4"/>
      <c r="V435" s="3"/>
      <c r="W435" s="3"/>
      <c r="X435" s="3"/>
      <c r="Y435" s="3"/>
      <c r="Z435" s="3"/>
      <c r="AA435" s="3"/>
      <c r="AB435" s="4"/>
      <c r="AC435" s="3"/>
      <c r="AD435" s="3"/>
      <c r="AE435" s="4"/>
      <c r="AF435" s="3"/>
      <c r="AG435" s="4"/>
      <c r="AH435" s="4"/>
      <c r="AI435" s="4"/>
      <c r="AJ435" s="4"/>
      <c r="AK435" s="4"/>
      <c r="AL435" s="4"/>
      <c r="AM435" s="4"/>
      <c r="AN435" s="4"/>
      <c r="AO435" s="4"/>
      <c r="AP435" s="31"/>
      <c r="AQ435" s="31"/>
      <c r="AR435" s="4"/>
      <c r="AS435" s="4"/>
      <c r="AT435" s="4"/>
      <c r="AU435" s="4"/>
      <c r="AV435" s="3"/>
      <c r="AW435" s="3"/>
    </row>
    <row r="436" spans="1:49" ht="3.75" customHeight="1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4"/>
      <c r="P436" s="4"/>
      <c r="Q436" s="3"/>
      <c r="R436" s="4"/>
      <c r="S436" s="3"/>
      <c r="T436" s="3"/>
      <c r="U436" s="4"/>
      <c r="V436" s="3"/>
      <c r="W436" s="3"/>
      <c r="X436" s="3"/>
      <c r="Y436" s="3"/>
      <c r="Z436" s="3"/>
      <c r="AA436" s="3"/>
      <c r="AB436" s="4"/>
      <c r="AC436" s="3"/>
      <c r="AD436" s="3"/>
      <c r="AE436" s="4"/>
      <c r="AF436" s="3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3"/>
      <c r="AW436" s="3"/>
    </row>
    <row r="437" spans="1:49" x14ac:dyDescent="0.2">
      <c r="A437" s="28"/>
      <c r="B437" s="28"/>
      <c r="C437" s="3"/>
      <c r="D437" s="29"/>
      <c r="E437" s="29"/>
      <c r="F437" s="29"/>
      <c r="G437" s="29"/>
      <c r="H437" s="29"/>
      <c r="I437" s="29"/>
      <c r="J437" s="29"/>
      <c r="K437" s="3"/>
      <c r="L437" s="30"/>
      <c r="M437" s="30"/>
      <c r="N437" s="3"/>
      <c r="O437" s="20"/>
      <c r="P437" s="20"/>
      <c r="Q437" s="3"/>
      <c r="R437" s="4"/>
      <c r="S437" s="4"/>
      <c r="T437" s="3"/>
      <c r="U437" s="4"/>
      <c r="V437" s="3"/>
      <c r="W437" s="3"/>
      <c r="X437" s="3"/>
      <c r="Y437" s="3"/>
      <c r="Z437" s="3"/>
      <c r="AA437" s="3"/>
      <c r="AB437" s="4"/>
      <c r="AC437" s="3"/>
      <c r="AD437" s="3"/>
      <c r="AE437" s="4"/>
      <c r="AF437" s="3"/>
      <c r="AG437" s="4"/>
      <c r="AH437" s="4"/>
      <c r="AI437" s="4"/>
      <c r="AJ437" s="4"/>
      <c r="AK437" s="4"/>
      <c r="AL437" s="4"/>
      <c r="AM437" s="4"/>
      <c r="AN437" s="4"/>
      <c r="AO437" s="4"/>
      <c r="AP437" s="31"/>
      <c r="AQ437" s="31"/>
      <c r="AR437" s="4"/>
      <c r="AS437" s="4"/>
      <c r="AT437" s="4"/>
      <c r="AU437" s="4"/>
      <c r="AV437" s="3"/>
      <c r="AW437" s="3"/>
    </row>
    <row r="438" spans="1:49" ht="3" customHeight="1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4"/>
      <c r="P438" s="4"/>
      <c r="Q438" s="3"/>
      <c r="R438" s="4"/>
      <c r="S438" s="3"/>
      <c r="T438" s="3"/>
      <c r="U438" s="4"/>
      <c r="V438" s="3"/>
      <c r="W438" s="3"/>
      <c r="X438" s="3"/>
      <c r="Y438" s="3"/>
      <c r="Z438" s="3"/>
      <c r="AA438" s="3"/>
      <c r="AB438" s="4"/>
      <c r="AC438" s="3"/>
      <c r="AD438" s="3"/>
      <c r="AE438" s="4"/>
      <c r="AF438" s="3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3"/>
      <c r="AW438" s="3"/>
    </row>
    <row r="439" spans="1:49" x14ac:dyDescent="0.2">
      <c r="A439" s="28"/>
      <c r="B439" s="28"/>
      <c r="C439" s="3"/>
      <c r="D439" s="29"/>
      <c r="E439" s="29"/>
      <c r="F439" s="29"/>
      <c r="G439" s="29"/>
      <c r="H439" s="29"/>
      <c r="I439" s="29"/>
      <c r="J439" s="29"/>
      <c r="K439" s="3"/>
      <c r="L439" s="30"/>
      <c r="M439" s="30"/>
      <c r="N439" s="3"/>
      <c r="O439" s="20"/>
      <c r="P439" s="20"/>
      <c r="Q439" s="3"/>
      <c r="R439" s="4"/>
      <c r="S439" s="4"/>
      <c r="T439" s="3"/>
      <c r="U439" s="4"/>
      <c r="V439" s="3"/>
      <c r="W439" s="3"/>
      <c r="X439" s="3"/>
      <c r="Y439" s="3"/>
      <c r="Z439" s="3"/>
      <c r="AA439" s="3"/>
      <c r="AB439" s="4"/>
      <c r="AC439" s="3"/>
      <c r="AD439" s="3"/>
      <c r="AE439" s="4"/>
      <c r="AF439" s="3"/>
      <c r="AG439" s="4"/>
      <c r="AH439" s="4"/>
      <c r="AI439" s="4"/>
      <c r="AJ439" s="4"/>
      <c r="AK439" s="4"/>
      <c r="AL439" s="4"/>
      <c r="AM439" s="4"/>
      <c r="AN439" s="4"/>
      <c r="AO439" s="4"/>
      <c r="AP439" s="31"/>
      <c r="AQ439" s="31"/>
      <c r="AR439" s="4"/>
      <c r="AS439" s="4"/>
      <c r="AT439" s="4"/>
      <c r="AU439" s="4"/>
      <c r="AV439" s="3"/>
      <c r="AW439" s="3"/>
    </row>
    <row r="440" spans="1:49" ht="3" customHeight="1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4"/>
      <c r="P440" s="4"/>
      <c r="Q440" s="3"/>
      <c r="R440" s="4"/>
      <c r="S440" s="3"/>
      <c r="T440" s="3"/>
      <c r="U440" s="4"/>
      <c r="V440" s="3"/>
      <c r="W440" s="3"/>
      <c r="X440" s="3"/>
      <c r="Y440" s="3"/>
      <c r="Z440" s="3"/>
      <c r="AA440" s="3"/>
      <c r="AB440" s="4"/>
      <c r="AC440" s="3"/>
      <c r="AD440" s="3"/>
      <c r="AE440" s="4"/>
      <c r="AF440" s="3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3"/>
      <c r="AW440" s="3"/>
    </row>
    <row r="441" spans="1:49" x14ac:dyDescent="0.2">
      <c r="A441" s="28"/>
      <c r="B441" s="28"/>
      <c r="C441" s="3"/>
      <c r="D441" s="29"/>
      <c r="E441" s="29"/>
      <c r="F441" s="29"/>
      <c r="G441" s="29"/>
      <c r="H441" s="29"/>
      <c r="I441" s="29"/>
      <c r="J441" s="29"/>
      <c r="K441" s="3"/>
      <c r="L441" s="30"/>
      <c r="M441" s="30"/>
      <c r="N441" s="3"/>
      <c r="O441" s="20"/>
      <c r="P441" s="20"/>
      <c r="Q441" s="3"/>
      <c r="R441" s="4"/>
      <c r="S441" s="4"/>
      <c r="T441" s="3"/>
      <c r="U441" s="4"/>
      <c r="V441" s="3"/>
      <c r="W441" s="3"/>
      <c r="X441" s="3"/>
      <c r="Y441" s="3"/>
      <c r="Z441" s="3"/>
      <c r="AA441" s="3"/>
      <c r="AB441" s="4"/>
      <c r="AC441" s="3"/>
      <c r="AD441" s="3"/>
      <c r="AE441" s="4"/>
      <c r="AF441" s="3"/>
      <c r="AG441" s="4"/>
      <c r="AH441" s="4"/>
      <c r="AI441" s="4"/>
      <c r="AJ441" s="4"/>
      <c r="AK441" s="4"/>
      <c r="AL441" s="4"/>
      <c r="AM441" s="4"/>
      <c r="AN441" s="4"/>
      <c r="AO441" s="4"/>
      <c r="AP441" s="31"/>
      <c r="AQ441" s="31"/>
      <c r="AR441" s="4"/>
      <c r="AS441" s="4"/>
      <c r="AT441" s="4"/>
      <c r="AU441" s="4"/>
      <c r="AV441" s="3"/>
      <c r="AW441" s="3"/>
    </row>
    <row r="442" spans="1:49" ht="3.75" customHeight="1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4"/>
      <c r="P442" s="4"/>
      <c r="Q442" s="3"/>
      <c r="R442" s="4"/>
      <c r="S442" s="3"/>
      <c r="T442" s="3"/>
      <c r="U442" s="4"/>
      <c r="V442" s="3"/>
      <c r="W442" s="3"/>
      <c r="X442" s="3"/>
      <c r="Y442" s="3"/>
      <c r="Z442" s="3"/>
      <c r="AA442" s="3"/>
      <c r="AB442" s="4"/>
      <c r="AC442" s="3"/>
      <c r="AD442" s="3"/>
      <c r="AE442" s="4"/>
      <c r="AF442" s="3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3"/>
      <c r="AW442" s="3"/>
    </row>
    <row r="443" spans="1:49" x14ac:dyDescent="0.2">
      <c r="A443" s="28"/>
      <c r="B443" s="28"/>
      <c r="C443" s="3"/>
      <c r="D443" s="29"/>
      <c r="E443" s="29"/>
      <c r="F443" s="29"/>
      <c r="G443" s="29"/>
      <c r="H443" s="29"/>
      <c r="I443" s="29"/>
      <c r="J443" s="29"/>
      <c r="K443" s="3"/>
      <c r="L443" s="30"/>
      <c r="M443" s="30"/>
      <c r="N443" s="3"/>
      <c r="O443" s="20"/>
      <c r="P443" s="20"/>
      <c r="Q443" s="3"/>
      <c r="R443" s="4"/>
      <c r="S443" s="4"/>
      <c r="T443" s="3"/>
      <c r="U443" s="4"/>
      <c r="V443" s="3"/>
      <c r="W443" s="3"/>
      <c r="X443" s="3"/>
      <c r="Y443" s="3"/>
      <c r="Z443" s="3"/>
      <c r="AA443" s="3"/>
      <c r="AB443" s="4"/>
      <c r="AC443" s="3"/>
      <c r="AD443" s="3"/>
      <c r="AE443" s="4"/>
      <c r="AF443" s="3"/>
      <c r="AG443" s="4"/>
      <c r="AH443" s="4"/>
      <c r="AI443" s="4"/>
      <c r="AJ443" s="4"/>
      <c r="AK443" s="4"/>
      <c r="AL443" s="4"/>
      <c r="AM443" s="4"/>
      <c r="AN443" s="4"/>
      <c r="AO443" s="4"/>
      <c r="AP443" s="31"/>
      <c r="AQ443" s="31"/>
      <c r="AR443" s="4"/>
      <c r="AS443" s="4"/>
      <c r="AT443" s="4"/>
      <c r="AU443" s="4"/>
      <c r="AV443" s="3"/>
      <c r="AW443" s="3"/>
    </row>
    <row r="444" spans="1:49" ht="3" customHeight="1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4"/>
      <c r="P444" s="4"/>
      <c r="Q444" s="3"/>
      <c r="R444" s="4"/>
      <c r="S444" s="3"/>
      <c r="T444" s="3"/>
      <c r="U444" s="4"/>
      <c r="V444" s="3"/>
      <c r="W444" s="3"/>
      <c r="X444" s="3"/>
      <c r="Y444" s="3"/>
      <c r="Z444" s="3"/>
      <c r="AA444" s="3"/>
      <c r="AB444" s="4"/>
      <c r="AC444" s="3"/>
      <c r="AD444" s="3"/>
      <c r="AE444" s="4"/>
      <c r="AF444" s="3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3"/>
      <c r="AW444" s="3"/>
    </row>
    <row r="445" spans="1:49" x14ac:dyDescent="0.2">
      <c r="A445" s="28"/>
      <c r="B445" s="28"/>
      <c r="C445" s="3"/>
      <c r="D445" s="29"/>
      <c r="E445" s="29"/>
      <c r="F445" s="29"/>
      <c r="G445" s="29"/>
      <c r="H445" s="29"/>
      <c r="I445" s="29"/>
      <c r="J445" s="29"/>
      <c r="K445" s="3"/>
      <c r="L445" s="30"/>
      <c r="M445" s="30"/>
      <c r="N445" s="3"/>
      <c r="O445" s="20"/>
      <c r="P445" s="20"/>
      <c r="Q445" s="3"/>
      <c r="R445" s="4"/>
      <c r="S445" s="4"/>
      <c r="T445" s="3"/>
      <c r="U445" s="4"/>
      <c r="V445" s="3"/>
      <c r="W445" s="3"/>
      <c r="X445" s="3"/>
      <c r="Y445" s="3"/>
      <c r="Z445" s="3"/>
      <c r="AA445" s="3"/>
      <c r="AB445" s="4"/>
      <c r="AC445" s="3"/>
      <c r="AD445" s="3"/>
      <c r="AE445" s="4"/>
      <c r="AF445" s="3"/>
      <c r="AG445" s="4"/>
      <c r="AH445" s="4"/>
      <c r="AI445" s="4"/>
      <c r="AJ445" s="4"/>
      <c r="AK445" s="4"/>
      <c r="AL445" s="4"/>
      <c r="AM445" s="4"/>
      <c r="AN445" s="4"/>
      <c r="AO445" s="4"/>
      <c r="AP445" s="31"/>
      <c r="AQ445" s="31"/>
      <c r="AR445" s="4"/>
      <c r="AS445" s="4"/>
      <c r="AT445" s="4"/>
      <c r="AU445" s="4"/>
      <c r="AV445" s="3"/>
      <c r="AW445" s="3"/>
    </row>
    <row r="446" spans="1:49" ht="3.75" customHeight="1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4"/>
      <c r="P446" s="4"/>
      <c r="Q446" s="3"/>
      <c r="R446" s="4"/>
      <c r="S446" s="3"/>
      <c r="T446" s="3"/>
      <c r="U446" s="4"/>
      <c r="V446" s="3"/>
      <c r="W446" s="3"/>
      <c r="X446" s="3"/>
      <c r="Y446" s="3"/>
      <c r="Z446" s="3"/>
      <c r="AA446" s="3"/>
      <c r="AB446" s="4"/>
      <c r="AC446" s="3"/>
      <c r="AD446" s="3"/>
      <c r="AE446" s="4"/>
      <c r="AF446" s="3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3"/>
      <c r="AW446" s="3"/>
    </row>
    <row r="447" spans="1:49" x14ac:dyDescent="0.2">
      <c r="A447" s="28"/>
      <c r="B447" s="28"/>
      <c r="C447" s="3"/>
      <c r="D447" s="29"/>
      <c r="E447" s="29"/>
      <c r="F447" s="29"/>
      <c r="G447" s="29"/>
      <c r="H447" s="29"/>
      <c r="I447" s="29"/>
      <c r="J447" s="29"/>
      <c r="K447" s="3"/>
      <c r="L447" s="30"/>
      <c r="M447" s="30"/>
      <c r="N447" s="3"/>
      <c r="O447" s="20"/>
      <c r="P447" s="20"/>
      <c r="Q447" s="3"/>
      <c r="R447" s="4"/>
      <c r="S447" s="4"/>
      <c r="T447" s="3"/>
      <c r="U447" s="4"/>
      <c r="V447" s="3"/>
      <c r="W447" s="3"/>
      <c r="X447" s="3"/>
      <c r="Y447" s="3"/>
      <c r="Z447" s="3"/>
      <c r="AA447" s="3"/>
      <c r="AB447" s="4"/>
      <c r="AC447" s="3"/>
      <c r="AD447" s="3"/>
      <c r="AE447" s="4"/>
      <c r="AF447" s="3"/>
      <c r="AG447" s="4"/>
      <c r="AH447" s="4"/>
      <c r="AI447" s="4"/>
      <c r="AJ447" s="4"/>
      <c r="AK447" s="4"/>
      <c r="AL447" s="4"/>
      <c r="AM447" s="4"/>
      <c r="AN447" s="4"/>
      <c r="AO447" s="4"/>
      <c r="AP447" s="31"/>
      <c r="AQ447" s="31"/>
      <c r="AR447" s="4"/>
      <c r="AS447" s="4"/>
      <c r="AT447" s="4"/>
      <c r="AU447" s="4"/>
      <c r="AV447" s="3"/>
      <c r="AW447" s="3"/>
    </row>
    <row r="448" spans="1:49" ht="4.5" customHeight="1" x14ac:dyDescent="0.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4"/>
      <c r="P448" s="4"/>
      <c r="Q448" s="3"/>
      <c r="R448" s="4"/>
      <c r="S448" s="3"/>
      <c r="T448" s="3"/>
      <c r="U448" s="4"/>
      <c r="V448" s="3"/>
      <c r="W448" s="3"/>
      <c r="X448" s="3"/>
      <c r="Y448" s="3"/>
      <c r="Z448" s="3"/>
      <c r="AA448" s="3"/>
      <c r="AB448" s="4"/>
      <c r="AC448" s="3"/>
      <c r="AD448" s="3"/>
      <c r="AE448" s="4"/>
      <c r="AF448" s="3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3"/>
      <c r="AW448" s="3"/>
    </row>
    <row r="449" spans="1:49" x14ac:dyDescent="0.2">
      <c r="A449" s="28"/>
      <c r="B449" s="28"/>
      <c r="C449" s="3"/>
      <c r="D449" s="29"/>
      <c r="E449" s="29"/>
      <c r="F449" s="29"/>
      <c r="G449" s="29"/>
      <c r="H449" s="29"/>
      <c r="I449" s="29"/>
      <c r="J449" s="29"/>
      <c r="K449" s="3"/>
      <c r="L449" s="30"/>
      <c r="M449" s="30"/>
      <c r="N449" s="3"/>
      <c r="O449" s="20"/>
      <c r="P449" s="20"/>
      <c r="Q449" s="3"/>
      <c r="R449" s="4"/>
      <c r="S449" s="4"/>
      <c r="T449" s="3"/>
      <c r="U449" s="4"/>
      <c r="V449" s="3"/>
      <c r="W449" s="3"/>
      <c r="X449" s="3"/>
      <c r="Y449" s="3"/>
      <c r="Z449" s="3"/>
      <c r="AA449" s="3"/>
      <c r="AB449" s="4"/>
      <c r="AC449" s="3"/>
      <c r="AD449" s="3"/>
      <c r="AE449" s="4"/>
      <c r="AF449" s="3"/>
      <c r="AG449" s="4"/>
      <c r="AH449" s="4"/>
      <c r="AI449" s="4"/>
      <c r="AJ449" s="4"/>
      <c r="AK449" s="4"/>
      <c r="AL449" s="4"/>
      <c r="AM449" s="4"/>
      <c r="AN449" s="4"/>
      <c r="AO449" s="4"/>
      <c r="AP449" s="31"/>
      <c r="AQ449" s="31"/>
      <c r="AR449" s="4"/>
      <c r="AS449" s="4"/>
      <c r="AT449" s="4"/>
      <c r="AU449" s="4"/>
      <c r="AV449" s="3"/>
      <c r="AW449" s="3"/>
    </row>
    <row r="450" spans="1:49" ht="5.25" customHeight="1" x14ac:dyDescent="0.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4"/>
      <c r="P450" s="4"/>
      <c r="Q450" s="3"/>
      <c r="R450" s="4"/>
      <c r="S450" s="3"/>
      <c r="T450" s="3"/>
      <c r="U450" s="4"/>
      <c r="V450" s="3"/>
      <c r="W450" s="3"/>
      <c r="X450" s="3"/>
      <c r="Y450" s="3"/>
      <c r="Z450" s="3"/>
      <c r="AA450" s="3"/>
      <c r="AB450" s="4"/>
      <c r="AC450" s="3"/>
      <c r="AD450" s="3"/>
      <c r="AE450" s="4"/>
      <c r="AF450" s="3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3"/>
      <c r="AW450" s="3"/>
    </row>
    <row r="451" spans="1:49" x14ac:dyDescent="0.2">
      <c r="A451" s="32"/>
      <c r="B451" s="32"/>
      <c r="C451" s="17"/>
      <c r="D451" s="32"/>
      <c r="E451" s="32"/>
      <c r="F451" s="32"/>
      <c r="G451" s="32"/>
      <c r="H451" s="32"/>
      <c r="I451" s="32"/>
      <c r="J451" s="32"/>
      <c r="K451" s="17"/>
      <c r="L451" s="32"/>
      <c r="M451" s="32"/>
      <c r="N451" s="17"/>
      <c r="O451" s="22"/>
      <c r="P451" s="22"/>
      <c r="Q451" s="3"/>
      <c r="R451" s="23"/>
      <c r="S451" s="23"/>
      <c r="T451" s="3"/>
      <c r="U451" s="23"/>
      <c r="V451" s="23"/>
      <c r="W451" s="3"/>
      <c r="X451" s="23"/>
      <c r="Y451" s="23"/>
      <c r="Z451" s="3"/>
      <c r="AA451" s="23"/>
      <c r="AB451" s="23"/>
      <c r="AC451" s="3"/>
      <c r="AD451" s="23"/>
      <c r="AE451" s="23"/>
      <c r="AF451" s="3"/>
      <c r="AG451" s="23"/>
      <c r="AH451" s="23"/>
      <c r="AI451" s="4"/>
      <c r="AJ451" s="23"/>
      <c r="AK451" s="23"/>
      <c r="AL451" s="4"/>
      <c r="AM451" s="23"/>
      <c r="AN451" s="23"/>
      <c r="AO451" s="4"/>
      <c r="AP451" s="29"/>
      <c r="AQ451" s="29"/>
      <c r="AR451" s="4"/>
      <c r="AS451" s="4"/>
      <c r="AT451" s="4"/>
      <c r="AU451" s="4"/>
      <c r="AV451" s="3"/>
      <c r="AW451" s="3"/>
    </row>
    <row r="452" spans="1:49" ht="3" customHeight="1" x14ac:dyDescent="0.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4"/>
      <c r="P452" s="4"/>
      <c r="Q452" s="3"/>
      <c r="R452" s="4"/>
      <c r="S452" s="3"/>
      <c r="T452" s="3"/>
      <c r="U452" s="4"/>
      <c r="V452" s="3"/>
      <c r="W452" s="3"/>
      <c r="X452" s="3"/>
      <c r="Y452" s="3"/>
      <c r="Z452" s="3"/>
      <c r="AA452" s="3"/>
      <c r="AB452" s="4"/>
      <c r="AC452" s="3"/>
      <c r="AD452" s="3"/>
      <c r="AE452" s="4"/>
      <c r="AF452" s="3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3"/>
      <c r="AW452" s="3"/>
    </row>
    <row r="453" spans="1:49" x14ac:dyDescent="0.2">
      <c r="A453" s="28"/>
      <c r="B453" s="28"/>
      <c r="C453" s="3"/>
      <c r="D453" s="29"/>
      <c r="E453" s="29"/>
      <c r="F453" s="29"/>
      <c r="G453" s="29"/>
      <c r="H453" s="29"/>
      <c r="I453" s="29"/>
      <c r="J453" s="29"/>
      <c r="K453" s="3"/>
      <c r="L453" s="30"/>
      <c r="M453" s="30"/>
      <c r="N453" s="3"/>
      <c r="O453" s="20"/>
      <c r="P453" s="20"/>
      <c r="Q453" s="3"/>
      <c r="R453" s="4"/>
      <c r="S453" s="4"/>
      <c r="T453" s="3"/>
      <c r="U453" s="4"/>
      <c r="V453" s="3"/>
      <c r="W453" s="3"/>
      <c r="X453" s="3"/>
      <c r="Y453" s="3"/>
      <c r="Z453" s="3"/>
      <c r="AA453" s="3"/>
      <c r="AB453" s="4"/>
      <c r="AC453" s="3"/>
      <c r="AD453" s="3"/>
      <c r="AE453" s="4"/>
      <c r="AF453" s="3"/>
      <c r="AG453" s="4"/>
      <c r="AH453" s="4"/>
      <c r="AI453" s="4"/>
      <c r="AJ453" s="4"/>
      <c r="AK453" s="4"/>
      <c r="AL453" s="4"/>
      <c r="AM453" s="4"/>
      <c r="AN453" s="4"/>
      <c r="AO453" s="4"/>
      <c r="AP453" s="31"/>
      <c r="AQ453" s="31"/>
      <c r="AR453" s="4"/>
      <c r="AS453" s="4"/>
      <c r="AT453" s="4"/>
      <c r="AU453" s="4"/>
      <c r="AV453" s="3"/>
      <c r="AW453" s="3"/>
    </row>
    <row r="454" spans="1:49" ht="3.75" customHeight="1" x14ac:dyDescent="0.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4"/>
      <c r="P454" s="4"/>
      <c r="Q454" s="3"/>
      <c r="R454" s="4"/>
      <c r="S454" s="3"/>
      <c r="T454" s="3"/>
      <c r="U454" s="4"/>
      <c r="V454" s="3"/>
      <c r="W454" s="3"/>
      <c r="X454" s="3"/>
      <c r="Y454" s="3"/>
      <c r="Z454" s="3"/>
      <c r="AA454" s="3"/>
      <c r="AB454" s="4"/>
      <c r="AC454" s="3"/>
      <c r="AD454" s="3"/>
      <c r="AE454" s="4"/>
      <c r="AF454" s="3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3"/>
      <c r="AW454" s="3"/>
    </row>
    <row r="455" spans="1:49" x14ac:dyDescent="0.2">
      <c r="A455" s="28"/>
      <c r="B455" s="28"/>
      <c r="C455" s="3"/>
      <c r="D455" s="29"/>
      <c r="E455" s="29"/>
      <c r="F455" s="29"/>
      <c r="G455" s="29"/>
      <c r="H455" s="29"/>
      <c r="I455" s="29"/>
      <c r="J455" s="29"/>
      <c r="K455" s="3"/>
      <c r="L455" s="30"/>
      <c r="M455" s="30"/>
      <c r="N455" s="3"/>
      <c r="O455" s="20"/>
      <c r="P455" s="20"/>
      <c r="Q455" s="3"/>
      <c r="R455" s="4"/>
      <c r="S455" s="4"/>
      <c r="T455" s="3"/>
      <c r="U455" s="4"/>
      <c r="V455" s="3"/>
      <c r="W455" s="3"/>
      <c r="X455" s="3"/>
      <c r="Y455" s="3"/>
      <c r="Z455" s="3"/>
      <c r="AA455" s="3"/>
      <c r="AB455" s="4"/>
      <c r="AC455" s="3"/>
      <c r="AD455" s="3"/>
      <c r="AE455" s="4"/>
      <c r="AF455" s="3"/>
      <c r="AG455" s="4"/>
      <c r="AH455" s="4"/>
      <c r="AI455" s="4"/>
      <c r="AJ455" s="4"/>
      <c r="AK455" s="4"/>
      <c r="AL455" s="4"/>
      <c r="AM455" s="4"/>
      <c r="AN455" s="4"/>
      <c r="AO455" s="4"/>
      <c r="AP455" s="31"/>
      <c r="AQ455" s="31"/>
      <c r="AR455" s="4"/>
      <c r="AS455" s="4"/>
      <c r="AT455" s="4"/>
      <c r="AU455" s="4"/>
      <c r="AV455" s="3"/>
      <c r="AW455" s="3"/>
    </row>
    <row r="456" spans="1:49" ht="4.5" customHeight="1" x14ac:dyDescent="0.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4"/>
      <c r="P456" s="4"/>
      <c r="Q456" s="3"/>
      <c r="R456" s="4"/>
      <c r="S456" s="3"/>
      <c r="T456" s="3"/>
      <c r="U456" s="4"/>
      <c r="V456" s="3"/>
      <c r="W456" s="3"/>
      <c r="X456" s="3"/>
      <c r="Y456" s="3"/>
      <c r="Z456" s="3"/>
      <c r="AA456" s="3"/>
      <c r="AB456" s="4"/>
      <c r="AC456" s="3"/>
      <c r="AD456" s="3"/>
      <c r="AE456" s="4"/>
      <c r="AF456" s="3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3"/>
      <c r="AW456" s="3"/>
    </row>
    <row r="457" spans="1:49" x14ac:dyDescent="0.2">
      <c r="A457" s="28"/>
      <c r="B457" s="28"/>
      <c r="C457" s="3"/>
      <c r="D457" s="29"/>
      <c r="E457" s="29"/>
      <c r="F457" s="29"/>
      <c r="G457" s="29"/>
      <c r="H457" s="29"/>
      <c r="I457" s="29"/>
      <c r="J457" s="29"/>
      <c r="K457" s="3"/>
      <c r="L457" s="30"/>
      <c r="M457" s="30"/>
      <c r="N457" s="3"/>
      <c r="O457" s="20"/>
      <c r="P457" s="20"/>
      <c r="Q457" s="3"/>
      <c r="R457" s="4"/>
      <c r="S457" s="4"/>
      <c r="T457" s="3"/>
      <c r="U457" s="4"/>
      <c r="V457" s="3"/>
      <c r="W457" s="3"/>
      <c r="X457" s="3"/>
      <c r="Y457" s="3"/>
      <c r="Z457" s="3"/>
      <c r="AA457" s="3"/>
      <c r="AB457" s="4"/>
      <c r="AC457" s="3"/>
      <c r="AD457" s="3"/>
      <c r="AE457" s="4"/>
      <c r="AF457" s="3"/>
      <c r="AG457" s="4"/>
      <c r="AH457" s="4"/>
      <c r="AI457" s="4"/>
      <c r="AJ457" s="4"/>
      <c r="AK457" s="4"/>
      <c r="AL457" s="4"/>
      <c r="AM457" s="4"/>
      <c r="AN457" s="4"/>
      <c r="AO457" s="4"/>
      <c r="AP457" s="31"/>
      <c r="AQ457" s="31"/>
      <c r="AR457" s="4"/>
      <c r="AS457" s="4"/>
      <c r="AT457" s="4"/>
      <c r="AU457" s="4"/>
      <c r="AV457" s="3"/>
      <c r="AW457" s="3"/>
    </row>
    <row r="458" spans="1:49" ht="5.25" customHeight="1" x14ac:dyDescent="0.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4"/>
      <c r="P458" s="4"/>
      <c r="Q458" s="3"/>
      <c r="R458" s="4"/>
      <c r="S458" s="3"/>
      <c r="T458" s="3"/>
      <c r="U458" s="4"/>
      <c r="V458" s="3"/>
      <c r="W458" s="3"/>
      <c r="X458" s="3"/>
      <c r="Y458" s="3"/>
      <c r="Z458" s="3"/>
      <c r="AA458" s="3"/>
      <c r="AB458" s="4"/>
      <c r="AC458" s="3"/>
      <c r="AD458" s="3"/>
      <c r="AE458" s="4"/>
      <c r="AF458" s="3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3"/>
      <c r="AW458" s="3"/>
    </row>
    <row r="459" spans="1:49" x14ac:dyDescent="0.2">
      <c r="A459" s="28"/>
      <c r="B459" s="28"/>
      <c r="C459" s="3"/>
      <c r="D459" s="29"/>
      <c r="E459" s="29"/>
      <c r="F459" s="29"/>
      <c r="G459" s="29"/>
      <c r="H459" s="29"/>
      <c r="I459" s="29"/>
      <c r="J459" s="29"/>
      <c r="K459" s="3"/>
      <c r="L459" s="30"/>
      <c r="M459" s="30"/>
      <c r="N459" s="3"/>
      <c r="O459" s="20"/>
      <c r="P459" s="20"/>
      <c r="Q459" s="3"/>
      <c r="R459" s="4"/>
      <c r="S459" s="4"/>
      <c r="T459" s="3"/>
      <c r="U459" s="4"/>
      <c r="V459" s="3"/>
      <c r="W459" s="3"/>
      <c r="X459" s="3"/>
      <c r="Y459" s="3"/>
      <c r="Z459" s="3"/>
      <c r="AA459" s="3"/>
      <c r="AB459" s="4"/>
      <c r="AC459" s="3"/>
      <c r="AD459" s="3"/>
      <c r="AE459" s="4"/>
      <c r="AF459" s="3"/>
      <c r="AG459" s="4"/>
      <c r="AH459" s="4"/>
      <c r="AI459" s="4"/>
      <c r="AJ459" s="4"/>
      <c r="AK459" s="4"/>
      <c r="AL459" s="4"/>
      <c r="AM459" s="4"/>
      <c r="AN459" s="4"/>
      <c r="AO459" s="4"/>
      <c r="AP459" s="31"/>
      <c r="AQ459" s="31"/>
      <c r="AR459" s="4"/>
      <c r="AS459" s="4"/>
      <c r="AT459" s="4"/>
      <c r="AU459" s="4"/>
      <c r="AV459" s="3"/>
      <c r="AW459" s="3"/>
    </row>
    <row r="460" spans="1:49" ht="3.75" customHeight="1" x14ac:dyDescent="0.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4"/>
      <c r="P460" s="4"/>
      <c r="Q460" s="3"/>
      <c r="R460" s="4"/>
      <c r="S460" s="3"/>
      <c r="T460" s="3"/>
      <c r="U460" s="4"/>
      <c r="V460" s="3"/>
      <c r="W460" s="3"/>
      <c r="X460" s="3"/>
      <c r="Y460" s="3"/>
      <c r="Z460" s="3"/>
      <c r="AA460" s="3"/>
      <c r="AB460" s="4"/>
      <c r="AC460" s="3"/>
      <c r="AD460" s="3"/>
      <c r="AE460" s="4"/>
      <c r="AF460" s="3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3"/>
      <c r="AW460" s="3"/>
    </row>
    <row r="461" spans="1:49" x14ac:dyDescent="0.2">
      <c r="A461" s="28"/>
      <c r="B461" s="28"/>
      <c r="C461" s="3"/>
      <c r="D461" s="29"/>
      <c r="E461" s="29"/>
      <c r="F461" s="29"/>
      <c r="G461" s="29"/>
      <c r="H461" s="29"/>
      <c r="I461" s="29"/>
      <c r="J461" s="29"/>
      <c r="K461" s="3"/>
      <c r="L461" s="30"/>
      <c r="M461" s="30"/>
      <c r="N461" s="3"/>
      <c r="O461" s="20"/>
      <c r="P461" s="20"/>
      <c r="Q461" s="3"/>
      <c r="R461" s="4"/>
      <c r="S461" s="4"/>
      <c r="T461" s="3"/>
      <c r="U461" s="4"/>
      <c r="V461" s="3"/>
      <c r="W461" s="3"/>
      <c r="X461" s="3"/>
      <c r="Y461" s="3"/>
      <c r="Z461" s="3"/>
      <c r="AA461" s="3"/>
      <c r="AB461" s="4"/>
      <c r="AC461" s="3"/>
      <c r="AD461" s="3"/>
      <c r="AE461" s="4"/>
      <c r="AF461" s="3"/>
      <c r="AG461" s="4"/>
      <c r="AH461" s="4"/>
      <c r="AI461" s="4"/>
      <c r="AJ461" s="4"/>
      <c r="AK461" s="4"/>
      <c r="AL461" s="4"/>
      <c r="AM461" s="4"/>
      <c r="AN461" s="4"/>
      <c r="AO461" s="4"/>
      <c r="AP461" s="31"/>
      <c r="AQ461" s="31"/>
      <c r="AR461" s="4"/>
      <c r="AS461" s="4"/>
      <c r="AT461" s="4"/>
      <c r="AU461" s="4"/>
      <c r="AV461" s="3"/>
      <c r="AW461" s="3"/>
    </row>
    <row r="462" spans="1:49" ht="4.5" customHeight="1" x14ac:dyDescent="0.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4"/>
      <c r="P462" s="4"/>
      <c r="Q462" s="3"/>
      <c r="R462" s="4"/>
      <c r="S462" s="3"/>
      <c r="T462" s="3"/>
      <c r="U462" s="4"/>
      <c r="V462" s="3"/>
      <c r="W462" s="3"/>
      <c r="X462" s="3"/>
      <c r="Y462" s="3"/>
      <c r="Z462" s="3"/>
      <c r="AA462" s="3"/>
      <c r="AB462" s="4"/>
      <c r="AC462" s="3"/>
      <c r="AD462" s="3"/>
      <c r="AE462" s="4"/>
      <c r="AF462" s="3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3"/>
      <c r="AW462" s="3"/>
    </row>
    <row r="463" spans="1:49" x14ac:dyDescent="0.2">
      <c r="A463" s="28"/>
      <c r="B463" s="28"/>
      <c r="C463" s="3"/>
      <c r="D463" s="29"/>
      <c r="E463" s="29"/>
      <c r="F463" s="29"/>
      <c r="G463" s="29"/>
      <c r="H463" s="29"/>
      <c r="I463" s="29"/>
      <c r="J463" s="29"/>
      <c r="K463" s="3"/>
      <c r="L463" s="30"/>
      <c r="M463" s="30"/>
      <c r="N463" s="3"/>
      <c r="O463" s="20"/>
      <c r="P463" s="20"/>
      <c r="Q463" s="3"/>
      <c r="R463" s="4"/>
      <c r="S463" s="4"/>
      <c r="T463" s="3"/>
      <c r="U463" s="4"/>
      <c r="V463" s="3"/>
      <c r="W463" s="3"/>
      <c r="X463" s="3"/>
      <c r="Y463" s="3"/>
      <c r="Z463" s="3"/>
      <c r="AA463" s="3"/>
      <c r="AB463" s="4"/>
      <c r="AC463" s="3"/>
      <c r="AD463" s="3"/>
      <c r="AE463" s="4"/>
      <c r="AF463" s="3"/>
      <c r="AG463" s="4"/>
      <c r="AH463" s="4"/>
      <c r="AI463" s="4"/>
      <c r="AJ463" s="4"/>
      <c r="AK463" s="4"/>
      <c r="AL463" s="4"/>
      <c r="AM463" s="4"/>
      <c r="AN463" s="4"/>
      <c r="AO463" s="4"/>
      <c r="AP463" s="31"/>
      <c r="AQ463" s="31"/>
      <c r="AR463" s="4"/>
      <c r="AS463" s="4"/>
      <c r="AT463" s="4"/>
      <c r="AU463" s="4"/>
      <c r="AV463" s="3"/>
      <c r="AW463" s="3"/>
    </row>
    <row r="464" spans="1:49" ht="3.75" customHeight="1" x14ac:dyDescent="0.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4"/>
      <c r="P464" s="4"/>
      <c r="Q464" s="3"/>
      <c r="R464" s="4"/>
      <c r="S464" s="3"/>
      <c r="T464" s="3"/>
      <c r="U464" s="4"/>
      <c r="V464" s="3"/>
      <c r="W464" s="3"/>
      <c r="X464" s="3"/>
      <c r="Y464" s="3"/>
      <c r="Z464" s="3"/>
      <c r="AA464" s="3"/>
      <c r="AB464" s="4"/>
      <c r="AC464" s="3"/>
      <c r="AD464" s="3"/>
      <c r="AE464" s="4"/>
      <c r="AF464" s="3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3"/>
      <c r="AW464" s="3"/>
    </row>
    <row r="465" spans="1:49" x14ac:dyDescent="0.2">
      <c r="A465" s="28"/>
      <c r="B465" s="28"/>
      <c r="C465" s="3"/>
      <c r="D465" s="29"/>
      <c r="E465" s="29"/>
      <c r="F465" s="29"/>
      <c r="G465" s="29"/>
      <c r="H465" s="29"/>
      <c r="I465" s="29"/>
      <c r="J465" s="29"/>
      <c r="K465" s="3"/>
      <c r="L465" s="30"/>
      <c r="M465" s="30"/>
      <c r="N465" s="3"/>
      <c r="O465" s="20"/>
      <c r="P465" s="20"/>
      <c r="Q465" s="3"/>
      <c r="R465" s="4"/>
      <c r="S465" s="4"/>
      <c r="T465" s="3"/>
      <c r="U465" s="4"/>
      <c r="V465" s="3"/>
      <c r="W465" s="3"/>
      <c r="X465" s="3"/>
      <c r="Y465" s="3"/>
      <c r="Z465" s="3"/>
      <c r="AA465" s="3"/>
      <c r="AB465" s="4"/>
      <c r="AC465" s="3"/>
      <c r="AD465" s="3"/>
      <c r="AE465" s="4"/>
      <c r="AF465" s="3"/>
      <c r="AG465" s="4"/>
      <c r="AH465" s="4"/>
      <c r="AI465" s="4"/>
      <c r="AJ465" s="4"/>
      <c r="AK465" s="4"/>
      <c r="AL465" s="4"/>
      <c r="AM465" s="4"/>
      <c r="AN465" s="4"/>
      <c r="AO465" s="4"/>
      <c r="AP465" s="31"/>
      <c r="AQ465" s="31"/>
      <c r="AR465" s="4"/>
      <c r="AS465" s="4"/>
      <c r="AT465" s="4"/>
      <c r="AU465" s="4"/>
      <c r="AV465" s="3"/>
      <c r="AW465" s="3"/>
    </row>
    <row r="466" spans="1:49" ht="4.5" customHeight="1" x14ac:dyDescent="0.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4"/>
      <c r="P466" s="4"/>
      <c r="Q466" s="3"/>
      <c r="R466" s="4"/>
      <c r="S466" s="3"/>
      <c r="T466" s="3"/>
      <c r="U466" s="4"/>
      <c r="V466" s="3"/>
      <c r="W466" s="3"/>
      <c r="X466" s="3"/>
      <c r="Y466" s="3"/>
      <c r="Z466" s="3"/>
      <c r="AA466" s="3"/>
      <c r="AB466" s="4"/>
      <c r="AC466" s="3"/>
      <c r="AD466" s="3"/>
      <c r="AE466" s="4"/>
      <c r="AF466" s="3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3"/>
      <c r="AW466" s="3"/>
    </row>
    <row r="467" spans="1:49" x14ac:dyDescent="0.2">
      <c r="A467" s="28"/>
      <c r="B467" s="28"/>
      <c r="C467" s="3"/>
      <c r="D467" s="29"/>
      <c r="E467" s="29"/>
      <c r="F467" s="29"/>
      <c r="G467" s="29"/>
      <c r="H467" s="29"/>
      <c r="I467" s="29"/>
      <c r="J467" s="29"/>
      <c r="K467" s="3"/>
      <c r="L467" s="30"/>
      <c r="M467" s="30"/>
      <c r="N467" s="3"/>
      <c r="O467" s="20"/>
      <c r="P467" s="20"/>
      <c r="Q467" s="3"/>
      <c r="R467" s="4"/>
      <c r="S467" s="4"/>
      <c r="T467" s="3"/>
      <c r="U467" s="4"/>
      <c r="V467" s="3"/>
      <c r="W467" s="3"/>
      <c r="X467" s="3"/>
      <c r="Y467" s="3"/>
      <c r="Z467" s="3"/>
      <c r="AA467" s="3"/>
      <c r="AB467" s="4"/>
      <c r="AC467" s="3"/>
      <c r="AD467" s="3"/>
      <c r="AE467" s="4"/>
      <c r="AF467" s="3"/>
      <c r="AG467" s="4"/>
      <c r="AH467" s="4"/>
      <c r="AI467" s="4"/>
      <c r="AJ467" s="4"/>
      <c r="AK467" s="4"/>
      <c r="AL467" s="4"/>
      <c r="AM467" s="4"/>
      <c r="AN467" s="4"/>
      <c r="AO467" s="4"/>
      <c r="AP467" s="31"/>
      <c r="AQ467" s="31"/>
      <c r="AR467" s="4"/>
      <c r="AS467" s="4"/>
      <c r="AT467" s="4"/>
      <c r="AU467" s="4"/>
      <c r="AV467" s="3"/>
      <c r="AW467" s="3"/>
    </row>
    <row r="468" spans="1:49" ht="3.75" customHeight="1" x14ac:dyDescent="0.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4"/>
      <c r="P468" s="4"/>
      <c r="Q468" s="3"/>
      <c r="R468" s="4"/>
      <c r="S468" s="3"/>
      <c r="T468" s="3"/>
      <c r="U468" s="4"/>
      <c r="V468" s="3"/>
      <c r="W468" s="3"/>
      <c r="X468" s="3"/>
      <c r="Y468" s="3"/>
      <c r="Z468" s="3"/>
      <c r="AA468" s="3"/>
      <c r="AB468" s="4"/>
      <c r="AC468" s="3"/>
      <c r="AD468" s="3"/>
      <c r="AE468" s="4"/>
      <c r="AF468" s="3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3"/>
      <c r="AW468" s="3"/>
    </row>
    <row r="469" spans="1:49" x14ac:dyDescent="0.2">
      <c r="A469" s="28"/>
      <c r="B469" s="28"/>
      <c r="C469" s="3"/>
      <c r="D469" s="29"/>
      <c r="E469" s="29"/>
      <c r="F469" s="29"/>
      <c r="G469" s="29"/>
      <c r="H469" s="29"/>
      <c r="I469" s="29"/>
      <c r="J469" s="29"/>
      <c r="K469" s="3"/>
      <c r="L469" s="30"/>
      <c r="M469" s="30"/>
      <c r="N469" s="3"/>
      <c r="O469" s="20"/>
      <c r="P469" s="20"/>
      <c r="Q469" s="3"/>
      <c r="R469" s="4"/>
      <c r="S469" s="4"/>
      <c r="T469" s="3"/>
      <c r="U469" s="4"/>
      <c r="V469" s="3"/>
      <c r="W469" s="3"/>
      <c r="X469" s="3"/>
      <c r="Y469" s="3"/>
      <c r="Z469" s="3"/>
      <c r="AA469" s="3"/>
      <c r="AB469" s="4"/>
      <c r="AC469" s="3"/>
      <c r="AD469" s="3"/>
      <c r="AE469" s="4"/>
      <c r="AF469" s="3"/>
      <c r="AG469" s="4"/>
      <c r="AH469" s="4"/>
      <c r="AI469" s="4"/>
      <c r="AJ469" s="4"/>
      <c r="AK469" s="4"/>
      <c r="AL469" s="4"/>
      <c r="AM469" s="4"/>
      <c r="AN469" s="4"/>
      <c r="AO469" s="4"/>
      <c r="AP469" s="31"/>
      <c r="AQ469" s="31"/>
      <c r="AR469" s="4"/>
      <c r="AS469" s="4"/>
      <c r="AT469" s="4"/>
      <c r="AU469" s="4"/>
      <c r="AV469" s="3"/>
      <c r="AW469" s="3"/>
    </row>
    <row r="470" spans="1:49" ht="3.75" customHeight="1" x14ac:dyDescent="0.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4"/>
      <c r="P470" s="4"/>
      <c r="Q470" s="3"/>
      <c r="R470" s="4"/>
      <c r="S470" s="3"/>
      <c r="T470" s="3"/>
      <c r="U470" s="4"/>
      <c r="V470" s="3"/>
      <c r="W470" s="3"/>
      <c r="X470" s="3"/>
      <c r="Y470" s="3"/>
      <c r="Z470" s="3"/>
      <c r="AA470" s="3"/>
      <c r="AB470" s="4"/>
      <c r="AC470" s="3"/>
      <c r="AD470" s="3"/>
      <c r="AE470" s="4"/>
      <c r="AF470" s="3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3"/>
      <c r="AW470" s="3"/>
    </row>
    <row r="471" spans="1:49" x14ac:dyDescent="0.2">
      <c r="A471" s="28"/>
      <c r="B471" s="28"/>
      <c r="C471" s="3"/>
      <c r="D471" s="29"/>
      <c r="E471" s="29"/>
      <c r="F471" s="29"/>
      <c r="G471" s="29"/>
      <c r="H471" s="29"/>
      <c r="I471" s="29"/>
      <c r="J471" s="29"/>
      <c r="K471" s="3"/>
      <c r="L471" s="30"/>
      <c r="M471" s="30"/>
      <c r="N471" s="3"/>
      <c r="O471" s="20"/>
      <c r="P471" s="20"/>
      <c r="Q471" s="3"/>
      <c r="R471" s="4"/>
      <c r="S471" s="4"/>
      <c r="T471" s="3"/>
      <c r="U471" s="4"/>
      <c r="V471" s="3"/>
      <c r="W471" s="3"/>
      <c r="X471" s="3"/>
      <c r="Y471" s="3"/>
      <c r="Z471" s="3"/>
      <c r="AA471" s="3"/>
      <c r="AB471" s="4"/>
      <c r="AC471" s="3"/>
      <c r="AD471" s="3"/>
      <c r="AE471" s="4"/>
      <c r="AF471" s="3"/>
      <c r="AG471" s="4"/>
      <c r="AH471" s="4"/>
      <c r="AI471" s="4"/>
      <c r="AJ471" s="4"/>
      <c r="AK471" s="4"/>
      <c r="AL471" s="4"/>
      <c r="AM471" s="4"/>
      <c r="AN471" s="4"/>
      <c r="AO471" s="4"/>
      <c r="AP471" s="31"/>
      <c r="AQ471" s="31"/>
      <c r="AR471" s="4"/>
      <c r="AS471" s="4"/>
      <c r="AT471" s="4"/>
      <c r="AU471" s="4"/>
      <c r="AV471" s="3"/>
      <c r="AW471" s="3"/>
    </row>
    <row r="472" spans="1:49" ht="3.75" customHeight="1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4"/>
      <c r="P472" s="4"/>
      <c r="Q472" s="3"/>
      <c r="R472" s="4"/>
      <c r="S472" s="3"/>
      <c r="T472" s="3"/>
      <c r="U472" s="4"/>
      <c r="V472" s="3"/>
      <c r="W472" s="3"/>
      <c r="X472" s="3"/>
      <c r="Y472" s="3"/>
      <c r="Z472" s="3"/>
      <c r="AA472" s="3"/>
      <c r="AB472" s="4"/>
      <c r="AC472" s="3"/>
      <c r="AD472" s="3"/>
      <c r="AE472" s="4"/>
      <c r="AF472" s="3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3"/>
      <c r="AW472" s="3"/>
    </row>
    <row r="473" spans="1:49" x14ac:dyDescent="0.2">
      <c r="A473" s="28"/>
      <c r="B473" s="28"/>
      <c r="C473" s="3"/>
      <c r="D473" s="29"/>
      <c r="E473" s="29"/>
      <c r="F473" s="29"/>
      <c r="G473" s="29"/>
      <c r="H473" s="29"/>
      <c r="I473" s="29"/>
      <c r="J473" s="29"/>
      <c r="K473" s="3"/>
      <c r="L473" s="30"/>
      <c r="M473" s="30"/>
      <c r="N473" s="3"/>
      <c r="O473" s="20"/>
      <c r="P473" s="20"/>
      <c r="Q473" s="3"/>
      <c r="R473" s="4"/>
      <c r="S473" s="4"/>
      <c r="T473" s="3"/>
      <c r="U473" s="4"/>
      <c r="V473" s="3"/>
      <c r="W473" s="3"/>
      <c r="X473" s="3"/>
      <c r="Y473" s="3"/>
      <c r="Z473" s="3"/>
      <c r="AA473" s="3"/>
      <c r="AB473" s="4"/>
      <c r="AC473" s="3"/>
      <c r="AD473" s="3"/>
      <c r="AE473" s="4"/>
      <c r="AF473" s="3"/>
      <c r="AG473" s="4"/>
      <c r="AH473" s="4"/>
      <c r="AI473" s="4"/>
      <c r="AJ473" s="4"/>
      <c r="AK473" s="4"/>
      <c r="AL473" s="4"/>
      <c r="AM473" s="4"/>
      <c r="AN473" s="4"/>
      <c r="AO473" s="4"/>
      <c r="AP473" s="31"/>
      <c r="AQ473" s="31"/>
      <c r="AR473" s="4"/>
      <c r="AS473" s="4"/>
      <c r="AT473" s="4"/>
      <c r="AU473" s="4"/>
      <c r="AV473" s="3"/>
      <c r="AW473" s="3"/>
    </row>
    <row r="474" spans="1:49" ht="5.25" customHeight="1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4"/>
      <c r="P474" s="4"/>
      <c r="Q474" s="3"/>
      <c r="R474" s="4"/>
      <c r="S474" s="3"/>
      <c r="T474" s="3"/>
      <c r="U474" s="4"/>
      <c r="V474" s="3"/>
      <c r="W474" s="3"/>
      <c r="X474" s="3"/>
      <c r="Y474" s="3"/>
      <c r="Z474" s="3"/>
      <c r="AA474" s="3"/>
      <c r="AB474" s="4"/>
      <c r="AC474" s="3"/>
      <c r="AD474" s="3"/>
      <c r="AE474" s="4"/>
      <c r="AF474" s="3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3"/>
      <c r="AW474" s="3"/>
    </row>
    <row r="475" spans="1:49" x14ac:dyDescent="0.2">
      <c r="A475" s="28"/>
      <c r="B475" s="28"/>
      <c r="C475" s="3"/>
      <c r="D475" s="29"/>
      <c r="E475" s="29"/>
      <c r="F475" s="29"/>
      <c r="G475" s="29"/>
      <c r="H475" s="29"/>
      <c r="I475" s="29"/>
      <c r="J475" s="29"/>
      <c r="K475" s="3"/>
      <c r="L475" s="30"/>
      <c r="M475" s="30"/>
      <c r="N475" s="3"/>
      <c r="O475" s="20"/>
      <c r="P475" s="20"/>
      <c r="Q475" s="3"/>
      <c r="R475" s="4"/>
      <c r="S475" s="4"/>
      <c r="T475" s="3"/>
      <c r="U475" s="4"/>
      <c r="V475" s="3"/>
      <c r="W475" s="3"/>
      <c r="X475" s="3"/>
      <c r="Y475" s="3"/>
      <c r="Z475" s="3"/>
      <c r="AA475" s="3"/>
      <c r="AB475" s="4"/>
      <c r="AC475" s="3"/>
      <c r="AD475" s="3"/>
      <c r="AE475" s="4"/>
      <c r="AF475" s="3"/>
      <c r="AG475" s="4"/>
      <c r="AH475" s="4"/>
      <c r="AI475" s="4"/>
      <c r="AJ475" s="4"/>
      <c r="AK475" s="4"/>
      <c r="AL475" s="4"/>
      <c r="AM475" s="4"/>
      <c r="AN475" s="4"/>
      <c r="AO475" s="4"/>
      <c r="AP475" s="31"/>
      <c r="AQ475" s="31"/>
      <c r="AR475" s="4"/>
      <c r="AS475" s="4"/>
      <c r="AT475" s="4"/>
      <c r="AU475" s="4"/>
      <c r="AV475" s="3"/>
      <c r="AW475" s="3"/>
    </row>
    <row r="476" spans="1:49" ht="4.5" customHeight="1" x14ac:dyDescent="0.2">
      <c r="A476" s="17"/>
      <c r="B476" s="17"/>
      <c r="C476" s="3"/>
      <c r="D476" s="18"/>
      <c r="E476" s="18"/>
      <c r="F476" s="18"/>
      <c r="G476" s="18"/>
      <c r="H476" s="18"/>
      <c r="I476" s="18"/>
      <c r="J476" s="18"/>
      <c r="K476" s="3"/>
      <c r="L476" s="19"/>
      <c r="M476" s="19"/>
      <c r="N476" s="3"/>
      <c r="O476" s="20"/>
      <c r="P476" s="20"/>
      <c r="Q476" s="3"/>
      <c r="R476" s="4"/>
      <c r="S476" s="4"/>
      <c r="T476" s="3"/>
      <c r="U476" s="4"/>
      <c r="V476" s="3"/>
      <c r="W476" s="3"/>
      <c r="X476" s="3"/>
      <c r="Y476" s="3"/>
      <c r="Z476" s="3"/>
      <c r="AA476" s="3"/>
      <c r="AB476" s="4"/>
      <c r="AC476" s="3"/>
      <c r="AD476" s="3"/>
      <c r="AE476" s="4"/>
      <c r="AF476" s="3"/>
      <c r="AG476" s="4"/>
      <c r="AH476" s="4"/>
      <c r="AI476" s="4"/>
      <c r="AJ476" s="4"/>
      <c r="AK476" s="4"/>
      <c r="AL476" s="4"/>
      <c r="AM476" s="4"/>
      <c r="AN476" s="4"/>
      <c r="AO476" s="4"/>
      <c r="AP476" s="21"/>
      <c r="AQ476" s="21"/>
      <c r="AR476" s="4"/>
      <c r="AS476" s="4"/>
      <c r="AT476" s="4"/>
      <c r="AU476" s="4"/>
      <c r="AV476" s="3"/>
      <c r="AW476" s="3"/>
    </row>
    <row r="477" spans="1:49" x14ac:dyDescent="0.2">
      <c r="A477" s="28"/>
      <c r="B477" s="28"/>
      <c r="C477" s="3"/>
      <c r="D477" s="29"/>
      <c r="E477" s="29"/>
      <c r="F477" s="29"/>
      <c r="G477" s="29"/>
      <c r="H477" s="29"/>
      <c r="I477" s="29"/>
      <c r="J477" s="29"/>
      <c r="K477" s="3"/>
      <c r="L477" s="30"/>
      <c r="M477" s="30"/>
      <c r="N477" s="3"/>
      <c r="O477" s="20"/>
      <c r="P477" s="20"/>
      <c r="Q477" s="3"/>
      <c r="R477" s="4"/>
      <c r="S477" s="4"/>
      <c r="T477" s="3"/>
      <c r="U477" s="4"/>
      <c r="V477" s="3"/>
      <c r="W477" s="3"/>
      <c r="X477" s="3"/>
      <c r="Y477" s="3"/>
      <c r="Z477" s="3"/>
      <c r="AA477" s="3"/>
      <c r="AB477" s="4"/>
      <c r="AC477" s="3"/>
      <c r="AD477" s="3"/>
      <c r="AE477" s="4"/>
      <c r="AF477" s="3"/>
      <c r="AG477" s="4"/>
      <c r="AH477" s="4"/>
      <c r="AI477" s="4"/>
      <c r="AJ477" s="4"/>
      <c r="AK477" s="4"/>
      <c r="AL477" s="4"/>
      <c r="AM477" s="4"/>
      <c r="AN477" s="4"/>
      <c r="AO477" s="4"/>
      <c r="AP477" s="31"/>
      <c r="AQ477" s="31"/>
      <c r="AR477" s="4"/>
      <c r="AS477" s="4"/>
      <c r="AT477" s="4"/>
      <c r="AU477" s="4"/>
      <c r="AV477" s="3"/>
      <c r="AW477" s="3"/>
    </row>
    <row r="478" spans="1:49" ht="3.75" customHeight="1" x14ac:dyDescent="0.2">
      <c r="A478" s="17"/>
      <c r="B478" s="17"/>
      <c r="C478" s="3"/>
      <c r="D478" s="18"/>
      <c r="E478" s="18"/>
      <c r="F478" s="18"/>
      <c r="G478" s="18"/>
      <c r="H478" s="18"/>
      <c r="I478" s="18"/>
      <c r="J478" s="18"/>
      <c r="K478" s="3"/>
      <c r="L478" s="19"/>
      <c r="M478" s="19"/>
      <c r="N478" s="3"/>
      <c r="O478" s="20"/>
      <c r="P478" s="20"/>
      <c r="Q478" s="3"/>
      <c r="R478" s="4"/>
      <c r="S478" s="4"/>
      <c r="T478" s="3"/>
      <c r="U478" s="4"/>
      <c r="V478" s="3"/>
      <c r="W478" s="3"/>
      <c r="X478" s="3"/>
      <c r="Y478" s="3"/>
      <c r="Z478" s="3"/>
      <c r="AA478" s="3"/>
      <c r="AB478" s="4"/>
      <c r="AC478" s="3"/>
      <c r="AD478" s="3"/>
      <c r="AE478" s="4"/>
      <c r="AF478" s="3"/>
      <c r="AG478" s="4"/>
      <c r="AH478" s="4"/>
      <c r="AI478" s="4"/>
      <c r="AJ478" s="4"/>
      <c r="AK478" s="4"/>
      <c r="AL478" s="4"/>
      <c r="AM478" s="4"/>
      <c r="AN478" s="4"/>
      <c r="AO478" s="4"/>
      <c r="AP478" s="21"/>
      <c r="AQ478" s="21"/>
      <c r="AR478" s="4"/>
      <c r="AS478" s="4"/>
      <c r="AT478" s="4"/>
      <c r="AU478" s="4"/>
      <c r="AV478" s="3"/>
      <c r="AW478" s="3"/>
    </row>
    <row r="479" spans="1:49" x14ac:dyDescent="0.2">
      <c r="A479" s="28"/>
      <c r="B479" s="28"/>
      <c r="C479" s="3"/>
      <c r="D479" s="29"/>
      <c r="E479" s="29"/>
      <c r="F479" s="29"/>
      <c r="G479" s="29"/>
      <c r="H479" s="29"/>
      <c r="I479" s="29"/>
      <c r="J479" s="29"/>
      <c r="K479" s="3"/>
      <c r="L479" s="30"/>
      <c r="M479" s="30"/>
      <c r="N479" s="3"/>
      <c r="O479" s="20"/>
      <c r="P479" s="20"/>
      <c r="Q479" s="3"/>
      <c r="R479" s="4"/>
      <c r="S479" s="4"/>
      <c r="T479" s="3"/>
      <c r="U479" s="4"/>
      <c r="V479" s="3"/>
      <c r="W479" s="3"/>
      <c r="X479" s="3"/>
      <c r="Y479" s="3"/>
      <c r="Z479" s="3"/>
      <c r="AA479" s="3"/>
      <c r="AB479" s="4"/>
      <c r="AC479" s="3"/>
      <c r="AD479" s="3"/>
      <c r="AE479" s="4"/>
      <c r="AF479" s="3"/>
      <c r="AG479" s="4"/>
      <c r="AH479" s="4"/>
      <c r="AI479" s="4"/>
      <c r="AJ479" s="4"/>
      <c r="AK479" s="4"/>
      <c r="AL479" s="4"/>
      <c r="AM479" s="4"/>
      <c r="AN479" s="4"/>
      <c r="AO479" s="4"/>
      <c r="AP479" s="31"/>
      <c r="AQ479" s="31"/>
      <c r="AR479" s="4"/>
      <c r="AS479" s="4"/>
      <c r="AT479" s="4"/>
      <c r="AU479" s="4"/>
      <c r="AV479" s="3"/>
      <c r="AW479" s="3"/>
    </row>
    <row r="480" spans="1:49" ht="3.75" customHeight="1" x14ac:dyDescent="0.2">
      <c r="A480" s="17"/>
      <c r="B480" s="17"/>
      <c r="C480" s="3"/>
      <c r="D480" s="18"/>
      <c r="E480" s="18"/>
      <c r="F480" s="18"/>
      <c r="G480" s="18"/>
      <c r="H480" s="18"/>
      <c r="I480" s="18"/>
      <c r="J480" s="18"/>
      <c r="K480" s="3"/>
      <c r="L480" s="19"/>
      <c r="M480" s="19"/>
      <c r="N480" s="3"/>
      <c r="O480" s="20"/>
      <c r="P480" s="20"/>
      <c r="Q480" s="3"/>
      <c r="R480" s="4"/>
      <c r="S480" s="4"/>
      <c r="T480" s="3"/>
      <c r="U480" s="4"/>
      <c r="V480" s="3"/>
      <c r="W480" s="3"/>
      <c r="X480" s="3"/>
      <c r="Y480" s="3"/>
      <c r="Z480" s="3"/>
      <c r="AA480" s="3"/>
      <c r="AB480" s="4"/>
      <c r="AC480" s="3"/>
      <c r="AD480" s="3"/>
      <c r="AE480" s="4"/>
      <c r="AF480" s="3"/>
      <c r="AG480" s="4"/>
      <c r="AH480" s="4"/>
      <c r="AI480" s="4"/>
      <c r="AJ480" s="4"/>
      <c r="AK480" s="4"/>
      <c r="AL480" s="4"/>
      <c r="AM480" s="4"/>
      <c r="AN480" s="4"/>
      <c r="AO480" s="4"/>
      <c r="AP480" s="21"/>
      <c r="AQ480" s="21"/>
      <c r="AR480" s="4"/>
      <c r="AS480" s="4"/>
      <c r="AT480" s="4"/>
      <c r="AU480" s="4"/>
      <c r="AV480" s="3"/>
      <c r="AW480" s="3"/>
    </row>
    <row r="481" spans="1:49" x14ac:dyDescent="0.2">
      <c r="A481" s="28"/>
      <c r="B481" s="28"/>
      <c r="C481" s="3"/>
      <c r="D481" s="29"/>
      <c r="E481" s="29"/>
      <c r="F481" s="29"/>
      <c r="G481" s="29"/>
      <c r="H481" s="29"/>
      <c r="I481" s="29"/>
      <c r="J481" s="29"/>
      <c r="K481" s="3"/>
      <c r="L481" s="30"/>
      <c r="M481" s="30"/>
      <c r="N481" s="3"/>
      <c r="O481" s="20"/>
      <c r="P481" s="20"/>
      <c r="Q481" s="3"/>
      <c r="R481" s="4"/>
      <c r="S481" s="4"/>
      <c r="T481" s="3"/>
      <c r="U481" s="4"/>
      <c r="V481" s="3"/>
      <c r="W481" s="3"/>
      <c r="X481" s="3"/>
      <c r="Y481" s="3"/>
      <c r="Z481" s="3"/>
      <c r="AA481" s="3"/>
      <c r="AB481" s="4"/>
      <c r="AC481" s="3"/>
      <c r="AD481" s="3"/>
      <c r="AE481" s="4"/>
      <c r="AF481" s="3"/>
      <c r="AG481" s="4"/>
      <c r="AH481" s="4"/>
      <c r="AI481" s="4"/>
      <c r="AJ481" s="4"/>
      <c r="AK481" s="4"/>
      <c r="AL481" s="4"/>
      <c r="AM481" s="4"/>
      <c r="AN481" s="4"/>
      <c r="AO481" s="4"/>
      <c r="AP481" s="31"/>
      <c r="AQ481" s="31"/>
      <c r="AR481" s="4"/>
      <c r="AS481" s="4"/>
      <c r="AT481" s="4"/>
      <c r="AU481" s="4"/>
      <c r="AV481" s="3"/>
      <c r="AW481" s="3"/>
    </row>
    <row r="482" spans="1:49" ht="3.75" customHeight="1" x14ac:dyDescent="0.2">
      <c r="A482" s="17"/>
      <c r="B482" s="17"/>
      <c r="C482" s="3"/>
      <c r="D482" s="18"/>
      <c r="E482" s="18"/>
      <c r="F482" s="18"/>
      <c r="G482" s="18"/>
      <c r="H482" s="18"/>
      <c r="I482" s="18"/>
      <c r="J482" s="18"/>
      <c r="K482" s="3"/>
      <c r="L482" s="19"/>
      <c r="M482" s="19"/>
      <c r="N482" s="3"/>
      <c r="O482" s="20"/>
      <c r="P482" s="20"/>
      <c r="Q482" s="3"/>
      <c r="R482" s="4"/>
      <c r="S482" s="4"/>
      <c r="T482" s="3"/>
      <c r="U482" s="4"/>
      <c r="V482" s="3"/>
      <c r="W482" s="3"/>
      <c r="X482" s="3"/>
      <c r="Y482" s="3"/>
      <c r="Z482" s="3"/>
      <c r="AA482" s="3"/>
      <c r="AB482" s="4"/>
      <c r="AC482" s="3"/>
      <c r="AD482" s="3"/>
      <c r="AE482" s="4"/>
      <c r="AF482" s="3"/>
      <c r="AG482" s="4"/>
      <c r="AH482" s="4"/>
      <c r="AI482" s="4"/>
      <c r="AJ482" s="4"/>
      <c r="AK482" s="4"/>
      <c r="AL482" s="4"/>
      <c r="AM482" s="4"/>
      <c r="AN482" s="4"/>
      <c r="AO482" s="4"/>
      <c r="AP482" s="21"/>
      <c r="AQ482" s="21"/>
      <c r="AR482" s="4"/>
      <c r="AS482" s="4"/>
      <c r="AT482" s="4"/>
      <c r="AU482" s="4"/>
      <c r="AV482" s="3"/>
      <c r="AW482" s="3"/>
    </row>
    <row r="483" spans="1:49" x14ac:dyDescent="0.2">
      <c r="A483" s="28"/>
      <c r="B483" s="28"/>
      <c r="C483" s="3"/>
      <c r="D483" s="29"/>
      <c r="E483" s="29"/>
      <c r="F483" s="29"/>
      <c r="G483" s="29"/>
      <c r="H483" s="29"/>
      <c r="I483" s="29"/>
      <c r="J483" s="29"/>
      <c r="K483" s="3"/>
      <c r="L483" s="30"/>
      <c r="M483" s="30"/>
      <c r="N483" s="3"/>
      <c r="O483" s="20"/>
      <c r="P483" s="20"/>
      <c r="Q483" s="3"/>
      <c r="R483" s="4"/>
      <c r="S483" s="4"/>
      <c r="T483" s="3"/>
      <c r="U483" s="4"/>
      <c r="V483" s="3"/>
      <c r="W483" s="3"/>
      <c r="X483" s="3"/>
      <c r="Y483" s="3"/>
      <c r="Z483" s="3"/>
      <c r="AA483" s="3"/>
      <c r="AB483" s="4"/>
      <c r="AC483" s="3"/>
      <c r="AD483" s="3"/>
      <c r="AE483" s="4"/>
      <c r="AF483" s="3"/>
      <c r="AG483" s="4"/>
      <c r="AH483" s="4"/>
      <c r="AI483" s="4"/>
      <c r="AJ483" s="4"/>
      <c r="AK483" s="4"/>
      <c r="AL483" s="4"/>
      <c r="AM483" s="4"/>
      <c r="AN483" s="4"/>
      <c r="AO483" s="4"/>
      <c r="AP483" s="31"/>
      <c r="AQ483" s="31"/>
      <c r="AR483" s="4"/>
      <c r="AS483" s="4"/>
      <c r="AT483" s="4"/>
      <c r="AU483" s="4"/>
      <c r="AV483" s="3"/>
      <c r="AW483" s="3"/>
    </row>
    <row r="484" spans="1:49" ht="13.5" customHeight="1" x14ac:dyDescent="0.2">
      <c r="A484" s="17"/>
      <c r="B484" s="17"/>
      <c r="C484" s="3"/>
      <c r="D484" s="18"/>
      <c r="E484" s="18"/>
      <c r="F484" s="18"/>
      <c r="G484" s="18"/>
      <c r="H484" s="18"/>
      <c r="I484" s="18"/>
      <c r="J484" s="18"/>
      <c r="K484" s="3"/>
      <c r="L484" s="19"/>
      <c r="M484" s="19"/>
      <c r="N484" s="3"/>
      <c r="O484" s="20"/>
      <c r="P484" s="20"/>
      <c r="Q484" s="3"/>
      <c r="R484" s="4"/>
      <c r="S484" s="4"/>
      <c r="T484" s="3"/>
      <c r="U484" s="4"/>
      <c r="V484" s="3"/>
      <c r="W484" s="3"/>
      <c r="X484" s="3"/>
      <c r="Y484" s="3"/>
      <c r="Z484" s="3"/>
      <c r="AA484" s="3"/>
      <c r="AB484" s="4"/>
      <c r="AC484" s="3"/>
      <c r="AD484" s="3"/>
      <c r="AE484" s="4"/>
      <c r="AF484" s="3"/>
      <c r="AG484" s="4"/>
      <c r="AH484" s="4"/>
      <c r="AI484" s="4"/>
      <c r="AJ484" s="4"/>
      <c r="AK484" s="4"/>
      <c r="AL484" s="4"/>
      <c r="AM484" s="4"/>
      <c r="AN484" s="4"/>
      <c r="AO484" s="4"/>
      <c r="AP484" s="21"/>
      <c r="AQ484" s="21"/>
      <c r="AR484" s="4"/>
      <c r="AS484" s="4"/>
      <c r="AT484" s="4"/>
      <c r="AU484" s="4"/>
      <c r="AV484" s="3"/>
      <c r="AW484" s="3"/>
    </row>
    <row r="485" spans="1:49" x14ac:dyDescent="0.2">
      <c r="A485" s="33" t="s">
        <v>25</v>
      </c>
      <c r="B485" s="33"/>
      <c r="C485" s="33"/>
      <c r="D485" s="33"/>
      <c r="E485" s="33"/>
      <c r="F485" s="33"/>
      <c r="G485" s="33"/>
      <c r="H485" s="33"/>
      <c r="I485" s="33"/>
      <c r="J485" s="33"/>
      <c r="K485" s="33"/>
      <c r="L485" s="33"/>
      <c r="M485" s="33"/>
      <c r="N485" s="3"/>
      <c r="O485" s="20"/>
      <c r="P485" s="20"/>
      <c r="Q485" s="3"/>
      <c r="R485" s="4"/>
      <c r="S485" s="4"/>
      <c r="T485" s="3"/>
      <c r="U485" s="4"/>
      <c r="V485" s="3"/>
      <c r="W485" s="3"/>
      <c r="X485" s="3"/>
      <c r="Y485" s="3"/>
      <c r="Z485" s="3"/>
      <c r="AA485" s="3"/>
      <c r="AB485" s="4"/>
      <c r="AC485" s="3"/>
      <c r="AD485" s="3"/>
      <c r="AE485" s="4"/>
      <c r="AF485" s="3"/>
      <c r="AG485" s="4"/>
      <c r="AH485" s="4"/>
      <c r="AI485" s="4"/>
      <c r="AJ485" s="4"/>
      <c r="AK485" s="4"/>
      <c r="AL485" s="4"/>
      <c r="AM485" s="4"/>
      <c r="AN485" s="4"/>
      <c r="AO485" s="4"/>
      <c r="AP485" s="31"/>
      <c r="AQ485" s="31"/>
      <c r="AR485" s="4"/>
      <c r="AS485" s="4"/>
      <c r="AT485" s="4"/>
      <c r="AU485" s="4"/>
      <c r="AV485" s="3"/>
      <c r="AW485" s="3"/>
    </row>
    <row r="486" spans="1:49" ht="5.25" customHeight="1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4"/>
      <c r="P486" s="4"/>
      <c r="Q486" s="3"/>
      <c r="R486" s="4"/>
      <c r="S486" s="3"/>
      <c r="T486" s="3"/>
      <c r="U486" s="4"/>
      <c r="V486" s="3"/>
      <c r="W486" s="3"/>
      <c r="X486" s="3"/>
      <c r="Y486" s="3"/>
      <c r="Z486" s="3"/>
      <c r="AA486" s="3"/>
      <c r="AB486" s="4"/>
      <c r="AC486" s="3"/>
      <c r="AD486" s="3"/>
      <c r="AE486" s="4"/>
      <c r="AF486" s="3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3"/>
      <c r="AW486" s="3"/>
    </row>
    <row r="487" spans="1:49" x14ac:dyDescent="0.2">
      <c r="A487" s="28"/>
      <c r="B487" s="28"/>
      <c r="C487" s="3"/>
      <c r="D487" s="29"/>
      <c r="E487" s="29"/>
      <c r="F487" s="29"/>
      <c r="G487" s="29"/>
      <c r="H487" s="29"/>
      <c r="I487" s="29"/>
      <c r="J487" s="29"/>
      <c r="K487" s="3"/>
      <c r="L487" s="30"/>
      <c r="M487" s="30"/>
      <c r="N487" s="3"/>
      <c r="O487" s="20"/>
      <c r="P487" s="20"/>
      <c r="Q487" s="3"/>
      <c r="R487" s="4"/>
      <c r="S487" s="4"/>
      <c r="T487" s="3"/>
      <c r="U487" s="4"/>
      <c r="V487" s="3"/>
      <c r="W487" s="3"/>
      <c r="X487" s="3"/>
      <c r="Y487" s="3"/>
      <c r="Z487" s="3"/>
      <c r="AA487" s="3"/>
      <c r="AB487" s="4"/>
      <c r="AC487" s="3"/>
      <c r="AD487" s="3"/>
      <c r="AE487" s="4"/>
      <c r="AF487" s="3"/>
      <c r="AG487" s="4"/>
      <c r="AH487" s="4"/>
      <c r="AI487" s="4"/>
      <c r="AJ487" s="4"/>
      <c r="AK487" s="4"/>
      <c r="AL487" s="4"/>
      <c r="AM487" s="4"/>
      <c r="AN487" s="4"/>
      <c r="AO487" s="4"/>
      <c r="AP487" s="31"/>
      <c r="AQ487" s="31"/>
      <c r="AR487" s="4"/>
      <c r="AS487" s="4"/>
      <c r="AT487" s="4"/>
      <c r="AU487" s="4"/>
      <c r="AV487" s="3"/>
      <c r="AW487" s="3"/>
    </row>
    <row r="488" spans="1:49" ht="3.75" customHeight="1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4"/>
      <c r="P488" s="4"/>
      <c r="Q488" s="3"/>
      <c r="R488" s="4"/>
      <c r="S488" s="3"/>
      <c r="T488" s="3"/>
      <c r="U488" s="4"/>
      <c r="V488" s="3"/>
      <c r="W488" s="3"/>
      <c r="X488" s="3"/>
      <c r="Y488" s="3"/>
      <c r="Z488" s="3"/>
      <c r="AA488" s="3"/>
      <c r="AB488" s="4"/>
      <c r="AC488" s="3"/>
      <c r="AD488" s="3"/>
      <c r="AE488" s="4"/>
      <c r="AF488" s="3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3"/>
      <c r="AW488" s="3"/>
    </row>
    <row r="489" spans="1:49" x14ac:dyDescent="0.2">
      <c r="A489" s="28"/>
      <c r="B489" s="28"/>
      <c r="C489" s="3"/>
      <c r="D489" s="29"/>
      <c r="E489" s="29"/>
      <c r="F489" s="29"/>
      <c r="G489" s="29"/>
      <c r="H489" s="29"/>
      <c r="I489" s="29"/>
      <c r="J489" s="29"/>
      <c r="K489" s="3"/>
      <c r="L489" s="30"/>
      <c r="M489" s="30"/>
      <c r="N489" s="3"/>
      <c r="O489" s="20"/>
      <c r="P489" s="20"/>
      <c r="Q489" s="3"/>
      <c r="R489" s="4"/>
      <c r="S489" s="4"/>
      <c r="T489" s="3"/>
      <c r="U489" s="4"/>
      <c r="V489" s="3"/>
      <c r="W489" s="3"/>
      <c r="X489" s="3"/>
      <c r="Y489" s="3"/>
      <c r="Z489" s="3"/>
      <c r="AA489" s="3"/>
      <c r="AB489" s="4"/>
      <c r="AC489" s="3"/>
      <c r="AD489" s="3"/>
      <c r="AE489" s="4"/>
      <c r="AF489" s="3"/>
      <c r="AG489" s="4"/>
      <c r="AH489" s="4"/>
      <c r="AI489" s="4"/>
      <c r="AJ489" s="4"/>
      <c r="AK489" s="4"/>
      <c r="AL489" s="4"/>
      <c r="AM489" s="4"/>
      <c r="AN489" s="4"/>
      <c r="AO489" s="4"/>
      <c r="AP489" s="31"/>
      <c r="AQ489" s="31"/>
      <c r="AR489" s="4"/>
      <c r="AS489" s="4"/>
      <c r="AT489" s="4"/>
      <c r="AU489" s="4"/>
      <c r="AV489" s="3"/>
      <c r="AW489" s="3"/>
    </row>
    <row r="490" spans="1:49" ht="4.5" customHeight="1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4"/>
      <c r="P490" s="4"/>
      <c r="Q490" s="3"/>
      <c r="R490" s="4"/>
      <c r="S490" s="3"/>
      <c r="T490" s="3"/>
      <c r="U490" s="4"/>
      <c r="V490" s="3"/>
      <c r="W490" s="3"/>
      <c r="X490" s="3"/>
      <c r="Y490" s="3"/>
      <c r="Z490" s="3"/>
      <c r="AA490" s="3"/>
      <c r="AB490" s="4"/>
      <c r="AC490" s="3"/>
      <c r="AD490" s="3"/>
      <c r="AE490" s="4"/>
      <c r="AF490" s="3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3"/>
      <c r="AW490" s="3"/>
    </row>
    <row r="491" spans="1:49" x14ac:dyDescent="0.2">
      <c r="A491" s="28"/>
      <c r="B491" s="28"/>
      <c r="C491" s="3"/>
      <c r="D491" s="29"/>
      <c r="E491" s="29"/>
      <c r="F491" s="29"/>
      <c r="G491" s="29"/>
      <c r="H491" s="29"/>
      <c r="I491" s="29"/>
      <c r="J491" s="29"/>
      <c r="K491" s="3"/>
      <c r="L491" s="30"/>
      <c r="M491" s="30"/>
      <c r="N491" s="3"/>
      <c r="O491" s="20"/>
      <c r="P491" s="20"/>
      <c r="Q491" s="3"/>
      <c r="R491" s="4"/>
      <c r="S491" s="4"/>
      <c r="T491" s="3"/>
      <c r="U491" s="4"/>
      <c r="V491" s="3"/>
      <c r="W491" s="3"/>
      <c r="X491" s="3"/>
      <c r="Y491" s="3"/>
      <c r="Z491" s="3"/>
      <c r="AA491" s="3"/>
      <c r="AB491" s="4"/>
      <c r="AC491" s="3"/>
      <c r="AD491" s="3"/>
      <c r="AE491" s="4"/>
      <c r="AF491" s="3"/>
      <c r="AG491" s="4"/>
      <c r="AH491" s="4"/>
      <c r="AI491" s="4"/>
      <c r="AJ491" s="4"/>
      <c r="AK491" s="4"/>
      <c r="AL491" s="4"/>
      <c r="AM491" s="4"/>
      <c r="AN491" s="4"/>
      <c r="AO491" s="4"/>
      <c r="AP491" s="31"/>
      <c r="AQ491" s="31"/>
      <c r="AR491" s="4"/>
      <c r="AS491" s="4"/>
      <c r="AT491" s="4"/>
      <c r="AU491" s="4"/>
      <c r="AV491" s="3"/>
      <c r="AW491" s="3"/>
    </row>
    <row r="492" spans="1:49" ht="4.5" customHeight="1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4"/>
      <c r="P492" s="4"/>
      <c r="Q492" s="3"/>
      <c r="R492" s="4"/>
      <c r="S492" s="3"/>
      <c r="T492" s="3"/>
      <c r="U492" s="4"/>
      <c r="V492" s="3"/>
      <c r="W492" s="3"/>
      <c r="X492" s="3"/>
      <c r="Y492" s="3"/>
      <c r="Z492" s="3"/>
      <c r="AA492" s="3"/>
      <c r="AB492" s="4"/>
      <c r="AC492" s="3"/>
      <c r="AD492" s="3"/>
      <c r="AE492" s="4"/>
      <c r="AF492" s="3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3"/>
      <c r="AW492" s="3"/>
    </row>
    <row r="493" spans="1:49" x14ac:dyDescent="0.2">
      <c r="A493" s="28"/>
      <c r="B493" s="28"/>
      <c r="C493" s="3"/>
      <c r="D493" s="29"/>
      <c r="E493" s="29"/>
      <c r="F493" s="29"/>
      <c r="G493" s="29"/>
      <c r="H493" s="29"/>
      <c r="I493" s="29"/>
      <c r="J493" s="29"/>
      <c r="K493" s="3"/>
      <c r="L493" s="30"/>
      <c r="M493" s="30"/>
      <c r="N493" s="3"/>
      <c r="O493" s="20"/>
      <c r="P493" s="20"/>
      <c r="Q493" s="3"/>
      <c r="R493" s="4"/>
      <c r="S493" s="4"/>
      <c r="T493" s="3"/>
      <c r="U493" s="4"/>
      <c r="V493" s="3"/>
      <c r="W493" s="3"/>
      <c r="X493" s="3"/>
      <c r="Y493" s="3"/>
      <c r="Z493" s="3"/>
      <c r="AA493" s="3"/>
      <c r="AB493" s="4"/>
      <c r="AC493" s="3"/>
      <c r="AD493" s="3"/>
      <c r="AE493" s="4"/>
      <c r="AF493" s="3"/>
      <c r="AG493" s="4"/>
      <c r="AH493" s="4"/>
      <c r="AI493" s="4"/>
      <c r="AJ493" s="4"/>
      <c r="AK493" s="4"/>
      <c r="AL493" s="4"/>
      <c r="AM493" s="4"/>
      <c r="AN493" s="4"/>
      <c r="AO493" s="4"/>
      <c r="AP493" s="31"/>
      <c r="AQ493" s="31"/>
      <c r="AR493" s="4"/>
      <c r="AS493" s="4"/>
      <c r="AT493" s="4"/>
      <c r="AU493" s="4"/>
      <c r="AV493" s="3"/>
      <c r="AW493" s="3"/>
    </row>
    <row r="494" spans="1:49" ht="3.75" customHeight="1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4"/>
      <c r="P494" s="4"/>
      <c r="Q494" s="3"/>
      <c r="R494" s="4"/>
      <c r="S494" s="3"/>
      <c r="T494" s="3"/>
      <c r="U494" s="4"/>
      <c r="V494" s="3"/>
      <c r="W494" s="3"/>
      <c r="X494" s="3"/>
      <c r="Y494" s="3"/>
      <c r="Z494" s="3"/>
      <c r="AA494" s="3"/>
      <c r="AB494" s="4"/>
      <c r="AC494" s="3"/>
      <c r="AD494" s="3"/>
      <c r="AE494" s="4"/>
      <c r="AF494" s="3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3"/>
      <c r="AW494" s="3"/>
    </row>
    <row r="495" spans="1:49" x14ac:dyDescent="0.2">
      <c r="A495" s="28"/>
      <c r="B495" s="28"/>
      <c r="C495" s="3"/>
      <c r="D495" s="29"/>
      <c r="E495" s="29"/>
      <c r="F495" s="29"/>
      <c r="G495" s="29"/>
      <c r="H495" s="29"/>
      <c r="I495" s="29"/>
      <c r="J495" s="29"/>
      <c r="K495" s="3"/>
      <c r="L495" s="30"/>
      <c r="M495" s="30"/>
      <c r="N495" s="3"/>
      <c r="O495" s="20"/>
      <c r="P495" s="20"/>
      <c r="Q495" s="3"/>
      <c r="R495" s="4"/>
      <c r="S495" s="4"/>
      <c r="T495" s="3"/>
      <c r="U495" s="4"/>
      <c r="V495" s="3"/>
      <c r="W495" s="3"/>
      <c r="X495" s="3"/>
      <c r="Y495" s="3"/>
      <c r="Z495" s="3"/>
      <c r="AA495" s="3"/>
      <c r="AB495" s="4"/>
      <c r="AC495" s="3"/>
      <c r="AD495" s="3"/>
      <c r="AE495" s="4"/>
      <c r="AF495" s="3"/>
      <c r="AG495" s="4"/>
      <c r="AH495" s="4"/>
      <c r="AI495" s="4"/>
      <c r="AJ495" s="4"/>
      <c r="AK495" s="4"/>
      <c r="AL495" s="4"/>
      <c r="AM495" s="4"/>
      <c r="AN495" s="4"/>
      <c r="AO495" s="4"/>
      <c r="AP495" s="31"/>
      <c r="AQ495" s="31"/>
      <c r="AR495" s="4"/>
      <c r="AS495" s="4"/>
      <c r="AT495" s="4"/>
      <c r="AU495" s="4"/>
      <c r="AV495" s="3"/>
      <c r="AW495" s="3"/>
    </row>
    <row r="496" spans="1:49" ht="3" customHeight="1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4"/>
      <c r="P496" s="4"/>
      <c r="Q496" s="3"/>
      <c r="R496" s="4"/>
      <c r="S496" s="3"/>
      <c r="T496" s="3"/>
      <c r="U496" s="4"/>
      <c r="V496" s="3"/>
      <c r="W496" s="3"/>
      <c r="X496" s="3"/>
      <c r="Y496" s="3"/>
      <c r="Z496" s="3"/>
      <c r="AA496" s="3"/>
      <c r="AB496" s="4"/>
      <c r="AC496" s="3"/>
      <c r="AD496" s="3"/>
      <c r="AE496" s="4"/>
      <c r="AF496" s="3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3"/>
      <c r="AW496" s="3"/>
    </row>
    <row r="497" spans="1:49" x14ac:dyDescent="0.2">
      <c r="A497" s="28"/>
      <c r="B497" s="28"/>
      <c r="C497" s="3"/>
      <c r="D497" s="29"/>
      <c r="E497" s="29"/>
      <c r="F497" s="29"/>
      <c r="G497" s="29"/>
      <c r="H497" s="29"/>
      <c r="I497" s="29"/>
      <c r="J497" s="29"/>
      <c r="K497" s="3"/>
      <c r="L497" s="30"/>
      <c r="M497" s="30"/>
      <c r="N497" s="3"/>
      <c r="O497" s="20"/>
      <c r="P497" s="20"/>
      <c r="Q497" s="3"/>
      <c r="R497" s="4"/>
      <c r="S497" s="4"/>
      <c r="T497" s="3"/>
      <c r="U497" s="4"/>
      <c r="V497" s="3"/>
      <c r="W497" s="3"/>
      <c r="X497" s="3"/>
      <c r="Y497" s="3"/>
      <c r="Z497" s="3"/>
      <c r="AA497" s="3"/>
      <c r="AB497" s="4"/>
      <c r="AC497" s="3"/>
      <c r="AD497" s="3"/>
      <c r="AE497" s="4"/>
      <c r="AF497" s="3"/>
      <c r="AG497" s="4"/>
      <c r="AH497" s="4"/>
      <c r="AI497" s="4"/>
      <c r="AJ497" s="4"/>
      <c r="AK497" s="4"/>
      <c r="AL497" s="4"/>
      <c r="AM497" s="4"/>
      <c r="AN497" s="4"/>
      <c r="AO497" s="4"/>
      <c r="AP497" s="31"/>
      <c r="AQ497" s="31"/>
      <c r="AR497" s="4"/>
      <c r="AS497" s="4"/>
      <c r="AT497" s="4"/>
      <c r="AU497" s="4"/>
      <c r="AV497" s="3"/>
      <c r="AW497" s="3"/>
    </row>
    <row r="498" spans="1:49" ht="3.75" customHeight="1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4"/>
      <c r="P498" s="4"/>
      <c r="Q498" s="3"/>
      <c r="R498" s="4"/>
      <c r="S498" s="3"/>
      <c r="T498" s="3"/>
      <c r="U498" s="4"/>
      <c r="V498" s="3"/>
      <c r="W498" s="3"/>
      <c r="X498" s="3"/>
      <c r="Y498" s="3"/>
      <c r="Z498" s="3"/>
      <c r="AA498" s="3"/>
      <c r="AB498" s="4"/>
      <c r="AC498" s="3"/>
      <c r="AD498" s="3"/>
      <c r="AE498" s="4"/>
      <c r="AF498" s="3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3"/>
      <c r="AW498" s="3"/>
    </row>
    <row r="499" spans="1:49" x14ac:dyDescent="0.2">
      <c r="A499" s="28"/>
      <c r="B499" s="28"/>
      <c r="C499" s="3"/>
      <c r="D499" s="29"/>
      <c r="E499" s="29"/>
      <c r="F499" s="29"/>
      <c r="G499" s="29"/>
      <c r="H499" s="29"/>
      <c r="I499" s="29"/>
      <c r="J499" s="29"/>
      <c r="K499" s="3"/>
      <c r="L499" s="30"/>
      <c r="M499" s="30"/>
      <c r="N499" s="3"/>
      <c r="O499" s="20"/>
      <c r="P499" s="20"/>
      <c r="Q499" s="3"/>
      <c r="R499" s="4"/>
      <c r="S499" s="4"/>
      <c r="T499" s="3"/>
      <c r="U499" s="4"/>
      <c r="V499" s="3"/>
      <c r="W499" s="3"/>
      <c r="X499" s="3"/>
      <c r="Y499" s="3"/>
      <c r="Z499" s="3"/>
      <c r="AA499" s="3"/>
      <c r="AB499" s="4"/>
      <c r="AC499" s="3"/>
      <c r="AD499" s="3"/>
      <c r="AE499" s="4"/>
      <c r="AF499" s="3"/>
      <c r="AG499" s="4"/>
      <c r="AH499" s="4"/>
      <c r="AI499" s="4"/>
      <c r="AJ499" s="4"/>
      <c r="AK499" s="4"/>
      <c r="AL499" s="4"/>
      <c r="AM499" s="4"/>
      <c r="AN499" s="4"/>
      <c r="AO499" s="4"/>
      <c r="AP499" s="31"/>
      <c r="AQ499" s="31"/>
      <c r="AR499" s="4"/>
      <c r="AS499" s="4"/>
      <c r="AT499" s="4"/>
      <c r="AU499" s="4"/>
      <c r="AV499" s="3"/>
      <c r="AW499" s="3"/>
    </row>
    <row r="500" spans="1:49" ht="3" customHeight="1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4"/>
      <c r="P500" s="4"/>
      <c r="Q500" s="3"/>
      <c r="R500" s="4"/>
      <c r="S500" s="3"/>
      <c r="T500" s="3"/>
      <c r="U500" s="4"/>
      <c r="V500" s="3"/>
      <c r="W500" s="3"/>
      <c r="X500" s="3"/>
      <c r="Y500" s="3"/>
      <c r="Z500" s="3"/>
      <c r="AA500" s="3"/>
      <c r="AB500" s="4"/>
      <c r="AC500" s="3"/>
      <c r="AD500" s="3"/>
      <c r="AE500" s="4"/>
      <c r="AF500" s="3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3"/>
      <c r="AW500" s="3"/>
    </row>
    <row r="501" spans="1:49" x14ac:dyDescent="0.2">
      <c r="A501" s="28"/>
      <c r="B501" s="28"/>
      <c r="C501" s="3"/>
      <c r="D501" s="29"/>
      <c r="E501" s="29"/>
      <c r="F501" s="29"/>
      <c r="G501" s="29"/>
      <c r="H501" s="29"/>
      <c r="I501" s="29"/>
      <c r="J501" s="29"/>
      <c r="K501" s="3"/>
      <c r="L501" s="30"/>
      <c r="M501" s="30"/>
      <c r="N501" s="3"/>
      <c r="O501" s="20"/>
      <c r="P501" s="20"/>
      <c r="Q501" s="3"/>
      <c r="R501" s="4"/>
      <c r="S501" s="4"/>
      <c r="T501" s="3"/>
      <c r="U501" s="4"/>
      <c r="V501" s="3"/>
      <c r="W501" s="3"/>
      <c r="X501" s="3"/>
      <c r="Y501" s="3"/>
      <c r="Z501" s="3"/>
      <c r="AA501" s="3"/>
      <c r="AB501" s="4"/>
      <c r="AC501" s="3"/>
      <c r="AD501" s="3"/>
      <c r="AE501" s="4"/>
      <c r="AF501" s="3"/>
      <c r="AG501" s="4"/>
      <c r="AH501" s="4"/>
      <c r="AI501" s="4"/>
      <c r="AJ501" s="4"/>
      <c r="AK501" s="4"/>
      <c r="AL501" s="4"/>
      <c r="AM501" s="4"/>
      <c r="AN501" s="4"/>
      <c r="AO501" s="4"/>
      <c r="AP501" s="31"/>
      <c r="AQ501" s="31"/>
      <c r="AR501" s="4"/>
      <c r="AS501" s="4"/>
      <c r="AT501" s="4"/>
      <c r="AU501" s="4"/>
      <c r="AV501" s="3"/>
      <c r="AW501" s="3"/>
    </row>
    <row r="502" spans="1:49" ht="4.5" customHeight="1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4"/>
      <c r="P502" s="4"/>
      <c r="Q502" s="3"/>
      <c r="R502" s="4"/>
      <c r="S502" s="3"/>
      <c r="T502" s="3"/>
      <c r="U502" s="4"/>
      <c r="V502" s="3"/>
      <c r="W502" s="3"/>
      <c r="X502" s="3"/>
      <c r="Y502" s="3"/>
      <c r="Z502" s="3"/>
      <c r="AA502" s="3"/>
      <c r="AB502" s="4"/>
      <c r="AC502" s="3"/>
      <c r="AD502" s="3"/>
      <c r="AE502" s="4"/>
      <c r="AF502" s="3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3"/>
      <c r="AW502" s="3"/>
    </row>
    <row r="503" spans="1:49" x14ac:dyDescent="0.2">
      <c r="A503" s="28"/>
      <c r="B503" s="28"/>
      <c r="C503" s="3"/>
      <c r="D503" s="29"/>
      <c r="E503" s="29"/>
      <c r="F503" s="29"/>
      <c r="G503" s="29"/>
      <c r="H503" s="29"/>
      <c r="I503" s="29"/>
      <c r="J503" s="29"/>
      <c r="K503" s="3"/>
      <c r="L503" s="30"/>
      <c r="M503" s="30"/>
      <c r="N503" s="3"/>
      <c r="O503" s="20"/>
      <c r="P503" s="20"/>
      <c r="Q503" s="3"/>
      <c r="R503" s="4"/>
      <c r="S503" s="4"/>
      <c r="T503" s="3"/>
      <c r="U503" s="4"/>
      <c r="V503" s="3"/>
      <c r="W503" s="3"/>
      <c r="X503" s="3"/>
      <c r="Y503" s="3"/>
      <c r="Z503" s="3"/>
      <c r="AA503" s="3"/>
      <c r="AB503" s="4"/>
      <c r="AC503" s="3"/>
      <c r="AD503" s="3"/>
      <c r="AE503" s="4"/>
      <c r="AF503" s="3"/>
      <c r="AG503" s="4"/>
      <c r="AH503" s="4"/>
      <c r="AI503" s="4"/>
      <c r="AJ503" s="4"/>
      <c r="AK503" s="4"/>
      <c r="AL503" s="4"/>
      <c r="AM503" s="4"/>
      <c r="AN503" s="4"/>
      <c r="AO503" s="4"/>
      <c r="AP503" s="31"/>
      <c r="AQ503" s="31"/>
      <c r="AR503" s="4"/>
      <c r="AS503" s="4"/>
      <c r="AT503" s="4"/>
      <c r="AU503" s="4"/>
      <c r="AV503" s="3"/>
      <c r="AW503" s="3"/>
    </row>
    <row r="504" spans="1:49" ht="4.5" customHeight="1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4"/>
      <c r="P504" s="4"/>
      <c r="Q504" s="3"/>
      <c r="R504" s="4"/>
      <c r="S504" s="3"/>
      <c r="T504" s="3"/>
      <c r="U504" s="4"/>
      <c r="V504" s="3"/>
      <c r="W504" s="3"/>
      <c r="X504" s="3"/>
      <c r="Y504" s="3"/>
      <c r="Z504" s="3"/>
      <c r="AA504" s="3"/>
      <c r="AB504" s="4"/>
      <c r="AC504" s="3"/>
      <c r="AD504" s="3"/>
      <c r="AE504" s="4"/>
      <c r="AF504" s="3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3"/>
      <c r="AW504" s="3"/>
    </row>
    <row r="505" spans="1:49" x14ac:dyDescent="0.2">
      <c r="A505" s="28"/>
      <c r="B505" s="28"/>
      <c r="C505" s="3"/>
      <c r="D505" s="29"/>
      <c r="E505" s="29"/>
      <c r="F505" s="29"/>
      <c r="G505" s="29"/>
      <c r="H505" s="29"/>
      <c r="I505" s="29"/>
      <c r="J505" s="29"/>
      <c r="K505" s="3"/>
      <c r="L505" s="30"/>
      <c r="M505" s="30"/>
      <c r="N505" s="3"/>
      <c r="O505" s="20"/>
      <c r="P505" s="20"/>
      <c r="Q505" s="3"/>
      <c r="R505" s="4"/>
      <c r="S505" s="4"/>
      <c r="T505" s="3"/>
      <c r="U505" s="4"/>
      <c r="V505" s="3"/>
      <c r="W505" s="3"/>
      <c r="X505" s="3"/>
      <c r="Y505" s="3"/>
      <c r="Z505" s="3"/>
      <c r="AA505" s="3"/>
      <c r="AB505" s="4"/>
      <c r="AC505" s="3"/>
      <c r="AD505" s="3"/>
      <c r="AE505" s="4"/>
      <c r="AF505" s="3"/>
      <c r="AG505" s="4"/>
      <c r="AH505" s="4"/>
      <c r="AI505" s="4"/>
      <c r="AJ505" s="4"/>
      <c r="AK505" s="4"/>
      <c r="AL505" s="4"/>
      <c r="AM505" s="4"/>
      <c r="AN505" s="4"/>
      <c r="AO505" s="4"/>
      <c r="AP505" s="31"/>
      <c r="AQ505" s="31"/>
      <c r="AR505" s="4"/>
      <c r="AS505" s="4"/>
      <c r="AT505" s="4"/>
      <c r="AU505" s="4"/>
      <c r="AV505" s="3"/>
      <c r="AW505" s="3"/>
    </row>
    <row r="506" spans="1:49" ht="3" customHeight="1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4"/>
      <c r="P506" s="4"/>
      <c r="Q506" s="3"/>
      <c r="R506" s="4"/>
      <c r="S506" s="3"/>
      <c r="T506" s="3"/>
      <c r="U506" s="4"/>
      <c r="V506" s="3"/>
      <c r="W506" s="3"/>
      <c r="X506" s="3"/>
      <c r="Y506" s="3"/>
      <c r="Z506" s="3"/>
      <c r="AA506" s="3"/>
      <c r="AB506" s="4"/>
      <c r="AC506" s="3"/>
      <c r="AD506" s="3"/>
      <c r="AE506" s="4"/>
      <c r="AF506" s="3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3"/>
      <c r="AW506" s="3"/>
    </row>
    <row r="507" spans="1:49" x14ac:dyDescent="0.2">
      <c r="A507" s="28"/>
      <c r="B507" s="28"/>
      <c r="C507" s="3"/>
      <c r="D507" s="29"/>
      <c r="E507" s="29"/>
      <c r="F507" s="29"/>
      <c r="G507" s="29"/>
      <c r="H507" s="29"/>
      <c r="I507" s="29"/>
      <c r="J507" s="29"/>
      <c r="K507" s="3"/>
      <c r="L507" s="30"/>
      <c r="M507" s="30"/>
      <c r="N507" s="3"/>
      <c r="O507" s="20"/>
      <c r="P507" s="20"/>
      <c r="Q507" s="3"/>
      <c r="R507" s="4"/>
      <c r="S507" s="4"/>
      <c r="T507" s="3"/>
      <c r="U507" s="4"/>
      <c r="V507" s="3"/>
      <c r="W507" s="3"/>
      <c r="X507" s="3"/>
      <c r="Y507" s="3"/>
      <c r="Z507" s="3"/>
      <c r="AA507" s="3"/>
      <c r="AB507" s="4"/>
      <c r="AC507" s="3"/>
      <c r="AD507" s="3"/>
      <c r="AE507" s="4"/>
      <c r="AF507" s="3"/>
      <c r="AG507" s="4"/>
      <c r="AH507" s="4"/>
      <c r="AI507" s="4"/>
      <c r="AJ507" s="4"/>
      <c r="AK507" s="4"/>
      <c r="AL507" s="4"/>
      <c r="AM507" s="4"/>
      <c r="AN507" s="4"/>
      <c r="AO507" s="4"/>
      <c r="AP507" s="31"/>
      <c r="AQ507" s="31"/>
      <c r="AR507" s="4"/>
      <c r="AS507" s="4"/>
      <c r="AT507" s="4"/>
      <c r="AU507" s="4"/>
      <c r="AV507" s="3"/>
      <c r="AW507" s="3"/>
    </row>
    <row r="508" spans="1:49" ht="3" customHeight="1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4"/>
      <c r="P508" s="4"/>
      <c r="Q508" s="3"/>
      <c r="R508" s="4"/>
      <c r="S508" s="3"/>
      <c r="T508" s="3"/>
      <c r="U508" s="4"/>
      <c r="V508" s="3"/>
      <c r="W508" s="3"/>
      <c r="X508" s="3"/>
      <c r="Y508" s="3"/>
      <c r="Z508" s="3"/>
      <c r="AA508" s="3"/>
      <c r="AB508" s="4"/>
      <c r="AC508" s="3"/>
      <c r="AD508" s="3"/>
      <c r="AE508" s="4"/>
      <c r="AF508" s="3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3"/>
      <c r="AW508" s="3"/>
    </row>
    <row r="509" spans="1:49" x14ac:dyDescent="0.2">
      <c r="A509" s="28"/>
      <c r="B509" s="28"/>
      <c r="C509" s="3"/>
      <c r="D509" s="29"/>
      <c r="E509" s="29"/>
      <c r="F509" s="29"/>
      <c r="G509" s="29"/>
      <c r="H509" s="29"/>
      <c r="I509" s="29"/>
      <c r="J509" s="29"/>
      <c r="K509" s="3"/>
      <c r="L509" s="30"/>
      <c r="M509" s="30"/>
      <c r="N509" s="3"/>
      <c r="O509" s="20"/>
      <c r="P509" s="20"/>
      <c r="Q509" s="3"/>
      <c r="R509" s="4"/>
      <c r="S509" s="4"/>
      <c r="T509" s="3"/>
      <c r="U509" s="4"/>
      <c r="V509" s="3"/>
      <c r="W509" s="3"/>
      <c r="X509" s="3"/>
      <c r="Y509" s="3"/>
      <c r="Z509" s="3"/>
      <c r="AA509" s="3"/>
      <c r="AB509" s="4"/>
      <c r="AC509" s="3"/>
      <c r="AD509" s="3"/>
      <c r="AE509" s="4"/>
      <c r="AF509" s="3"/>
      <c r="AG509" s="4"/>
      <c r="AH509" s="4"/>
      <c r="AI509" s="4"/>
      <c r="AJ509" s="4"/>
      <c r="AK509" s="4"/>
      <c r="AL509" s="4"/>
      <c r="AM509" s="4"/>
      <c r="AN509" s="4"/>
      <c r="AO509" s="4"/>
      <c r="AP509" s="31"/>
      <c r="AQ509" s="31"/>
      <c r="AR509" s="4"/>
      <c r="AS509" s="4"/>
      <c r="AT509" s="4"/>
      <c r="AU509" s="4"/>
      <c r="AV509" s="3"/>
      <c r="AW509" s="3"/>
    </row>
    <row r="510" spans="1:49" ht="3" customHeight="1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4"/>
      <c r="P510" s="4"/>
      <c r="Q510" s="3"/>
      <c r="R510" s="4"/>
      <c r="S510" s="3"/>
      <c r="T510" s="3"/>
      <c r="U510" s="4"/>
      <c r="V510" s="3"/>
      <c r="W510" s="3"/>
      <c r="X510" s="3"/>
      <c r="Y510" s="3"/>
      <c r="Z510" s="3"/>
      <c r="AA510" s="3"/>
      <c r="AB510" s="4"/>
      <c r="AC510" s="3"/>
      <c r="AD510" s="3"/>
      <c r="AE510" s="4"/>
      <c r="AF510" s="3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3"/>
      <c r="AW510" s="3"/>
    </row>
    <row r="511" spans="1:49" x14ac:dyDescent="0.2">
      <c r="A511" s="28"/>
      <c r="B511" s="28"/>
      <c r="C511" s="3"/>
      <c r="D511" s="29"/>
      <c r="E511" s="29"/>
      <c r="F511" s="29"/>
      <c r="G511" s="29"/>
      <c r="H511" s="29"/>
      <c r="I511" s="29"/>
      <c r="J511" s="29"/>
      <c r="K511" s="3"/>
      <c r="L511" s="30"/>
      <c r="M511" s="30"/>
      <c r="N511" s="3"/>
      <c r="O511" s="20"/>
      <c r="P511" s="20"/>
      <c r="Q511" s="3"/>
      <c r="R511" s="4"/>
      <c r="S511" s="4"/>
      <c r="T511" s="3"/>
      <c r="U511" s="4"/>
      <c r="V511" s="3"/>
      <c r="W511" s="3"/>
      <c r="X511" s="3"/>
      <c r="Y511" s="3"/>
      <c r="Z511" s="3"/>
      <c r="AA511" s="3"/>
      <c r="AB511" s="4"/>
      <c r="AC511" s="3"/>
      <c r="AD511" s="3"/>
      <c r="AE511" s="4"/>
      <c r="AF511" s="3"/>
      <c r="AG511" s="4"/>
      <c r="AH511" s="4"/>
      <c r="AI511" s="4"/>
      <c r="AJ511" s="4"/>
      <c r="AK511" s="4"/>
      <c r="AL511" s="4"/>
      <c r="AM511" s="4"/>
      <c r="AN511" s="4"/>
      <c r="AO511" s="4"/>
      <c r="AP511" s="31"/>
      <c r="AQ511" s="31"/>
      <c r="AR511" s="4"/>
      <c r="AS511" s="4"/>
      <c r="AT511" s="4"/>
      <c r="AU511" s="4"/>
      <c r="AV511" s="3"/>
      <c r="AW511" s="3"/>
    </row>
    <row r="512" spans="1:49" ht="3" customHeight="1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4"/>
      <c r="P512" s="4"/>
      <c r="Q512" s="3"/>
      <c r="R512" s="4"/>
      <c r="S512" s="3"/>
      <c r="T512" s="3"/>
      <c r="U512" s="4"/>
      <c r="V512" s="3"/>
      <c r="W512" s="3"/>
      <c r="X512" s="3"/>
      <c r="Y512" s="3"/>
      <c r="Z512" s="3"/>
      <c r="AA512" s="3"/>
      <c r="AB512" s="4"/>
      <c r="AC512" s="3"/>
      <c r="AD512" s="3"/>
      <c r="AE512" s="4"/>
      <c r="AF512" s="3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3"/>
      <c r="AW512" s="3"/>
    </row>
    <row r="513" spans="1:49" x14ac:dyDescent="0.2">
      <c r="A513" s="28"/>
      <c r="B513" s="28"/>
      <c r="C513" s="3"/>
      <c r="D513" s="29"/>
      <c r="E513" s="29"/>
      <c r="F513" s="29"/>
      <c r="G513" s="29"/>
      <c r="H513" s="29"/>
      <c r="I513" s="29"/>
      <c r="J513" s="29"/>
      <c r="K513" s="3"/>
      <c r="L513" s="30"/>
      <c r="M513" s="30"/>
      <c r="N513" s="3"/>
      <c r="O513" s="20"/>
      <c r="P513" s="20"/>
      <c r="Q513" s="3"/>
      <c r="R513" s="4"/>
      <c r="S513" s="4"/>
      <c r="T513" s="3"/>
      <c r="U513" s="4"/>
      <c r="V513" s="3"/>
      <c r="W513" s="3"/>
      <c r="X513" s="3"/>
      <c r="Y513" s="3"/>
      <c r="Z513" s="3"/>
      <c r="AA513" s="3"/>
      <c r="AB513" s="4"/>
      <c r="AC513" s="3"/>
      <c r="AD513" s="3"/>
      <c r="AE513" s="4"/>
      <c r="AF513" s="3"/>
      <c r="AG513" s="4"/>
      <c r="AH513" s="4"/>
      <c r="AI513" s="4"/>
      <c r="AJ513" s="4"/>
      <c r="AK513" s="4"/>
      <c r="AL513" s="4"/>
      <c r="AM513" s="4"/>
      <c r="AN513" s="4"/>
      <c r="AO513" s="4"/>
      <c r="AP513" s="31"/>
      <c r="AQ513" s="31"/>
      <c r="AR513" s="4"/>
      <c r="AS513" s="4"/>
      <c r="AT513" s="4"/>
      <c r="AU513" s="4"/>
      <c r="AV513" s="3"/>
      <c r="AW513" s="3"/>
    </row>
    <row r="514" spans="1:49" ht="3" customHeight="1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4"/>
      <c r="P514" s="4"/>
      <c r="Q514" s="3"/>
      <c r="R514" s="4"/>
      <c r="S514" s="3"/>
      <c r="T514" s="3"/>
      <c r="U514" s="4"/>
      <c r="V514" s="3"/>
      <c r="W514" s="3"/>
      <c r="X514" s="3"/>
      <c r="Y514" s="3"/>
      <c r="Z514" s="3"/>
      <c r="AA514" s="3"/>
      <c r="AB514" s="4"/>
      <c r="AC514" s="3"/>
      <c r="AD514" s="3"/>
      <c r="AE514" s="4"/>
      <c r="AF514" s="3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3"/>
      <c r="AW514" s="3"/>
    </row>
    <row r="515" spans="1:49" x14ac:dyDescent="0.2">
      <c r="A515" s="28"/>
      <c r="B515" s="28"/>
      <c r="C515" s="3"/>
      <c r="D515" s="29"/>
      <c r="E515" s="29"/>
      <c r="F515" s="29"/>
      <c r="G515" s="29"/>
      <c r="H515" s="29"/>
      <c r="I515" s="29"/>
      <c r="J515" s="29"/>
      <c r="K515" s="3"/>
      <c r="L515" s="30"/>
      <c r="M515" s="30"/>
      <c r="N515" s="3"/>
      <c r="O515" s="20"/>
      <c r="P515" s="20"/>
      <c r="Q515" s="3"/>
      <c r="R515" s="4"/>
      <c r="S515" s="4"/>
      <c r="T515" s="3"/>
      <c r="U515" s="4"/>
      <c r="V515" s="3"/>
      <c r="W515" s="3"/>
      <c r="X515" s="3"/>
      <c r="Y515" s="3"/>
      <c r="Z515" s="3"/>
      <c r="AA515" s="3"/>
      <c r="AB515" s="4"/>
      <c r="AC515" s="3"/>
      <c r="AD515" s="3"/>
      <c r="AE515" s="4"/>
      <c r="AF515" s="3"/>
      <c r="AG515" s="4"/>
      <c r="AH515" s="4"/>
      <c r="AI515" s="4"/>
      <c r="AJ515" s="4"/>
      <c r="AK515" s="4"/>
      <c r="AL515" s="4"/>
      <c r="AM515" s="4"/>
      <c r="AN515" s="4"/>
      <c r="AO515" s="4"/>
      <c r="AP515" s="31"/>
      <c r="AQ515" s="31"/>
      <c r="AR515" s="4"/>
      <c r="AS515" s="4"/>
      <c r="AT515" s="4"/>
      <c r="AU515" s="4"/>
      <c r="AV515" s="3"/>
      <c r="AW515" s="3"/>
    </row>
    <row r="516" spans="1:49" ht="3.75" customHeight="1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4"/>
      <c r="P516" s="4"/>
      <c r="Q516" s="3"/>
      <c r="R516" s="4"/>
      <c r="S516" s="3"/>
      <c r="T516" s="3"/>
      <c r="U516" s="4"/>
      <c r="V516" s="3"/>
      <c r="W516" s="3"/>
      <c r="X516" s="3"/>
      <c r="Y516" s="3"/>
      <c r="Z516" s="3"/>
      <c r="AA516" s="3"/>
      <c r="AB516" s="4"/>
      <c r="AC516" s="3"/>
      <c r="AD516" s="3"/>
      <c r="AE516" s="4"/>
      <c r="AF516" s="3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3"/>
      <c r="AW516" s="3"/>
    </row>
    <row r="517" spans="1:49" x14ac:dyDescent="0.2">
      <c r="A517" s="28"/>
      <c r="B517" s="28"/>
      <c r="C517" s="3"/>
      <c r="D517" s="29"/>
      <c r="E517" s="29"/>
      <c r="F517" s="29"/>
      <c r="G517" s="29"/>
      <c r="H517" s="29"/>
      <c r="I517" s="29"/>
      <c r="J517" s="29"/>
      <c r="K517" s="3"/>
      <c r="L517" s="30"/>
      <c r="M517" s="30"/>
      <c r="N517" s="3"/>
      <c r="O517" s="20"/>
      <c r="P517" s="20"/>
      <c r="Q517" s="3"/>
      <c r="R517" s="4"/>
      <c r="S517" s="4"/>
      <c r="T517" s="3"/>
      <c r="U517" s="4"/>
      <c r="V517" s="3"/>
      <c r="W517" s="3"/>
      <c r="X517" s="3"/>
      <c r="Y517" s="3"/>
      <c r="Z517" s="3"/>
      <c r="AA517" s="3"/>
      <c r="AB517" s="4"/>
      <c r="AC517" s="3"/>
      <c r="AD517" s="3"/>
      <c r="AE517" s="4"/>
      <c r="AF517" s="3"/>
      <c r="AG517" s="4"/>
      <c r="AH517" s="4"/>
      <c r="AI517" s="4"/>
      <c r="AJ517" s="4"/>
      <c r="AK517" s="4"/>
      <c r="AL517" s="4"/>
      <c r="AM517" s="4"/>
      <c r="AN517" s="4"/>
      <c r="AO517" s="4"/>
      <c r="AP517" s="31"/>
      <c r="AQ517" s="31"/>
      <c r="AR517" s="4"/>
      <c r="AS517" s="4"/>
      <c r="AT517" s="4"/>
      <c r="AU517" s="4"/>
      <c r="AV517" s="3"/>
      <c r="AW517" s="3"/>
    </row>
    <row r="518" spans="1:49" ht="3" customHeight="1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4"/>
      <c r="P518" s="4"/>
      <c r="Q518" s="3"/>
      <c r="R518" s="4"/>
      <c r="S518" s="3"/>
      <c r="T518" s="3"/>
      <c r="U518" s="4"/>
      <c r="V518" s="3"/>
      <c r="W518" s="3"/>
      <c r="X518" s="3"/>
      <c r="Y518" s="3"/>
      <c r="Z518" s="3"/>
      <c r="AA518" s="3"/>
      <c r="AB518" s="4"/>
      <c r="AC518" s="3"/>
      <c r="AD518" s="3"/>
      <c r="AE518" s="4"/>
      <c r="AF518" s="3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3"/>
      <c r="AW518" s="3"/>
    </row>
    <row r="519" spans="1:49" x14ac:dyDescent="0.2">
      <c r="A519" s="28"/>
      <c r="B519" s="28"/>
      <c r="C519" s="3"/>
      <c r="D519" s="29"/>
      <c r="E519" s="29"/>
      <c r="F519" s="29"/>
      <c r="G519" s="29"/>
      <c r="H519" s="29"/>
      <c r="I519" s="29"/>
      <c r="J519" s="29"/>
      <c r="K519" s="3"/>
      <c r="L519" s="30"/>
      <c r="M519" s="30"/>
      <c r="N519" s="3"/>
      <c r="O519" s="20"/>
      <c r="P519" s="20"/>
      <c r="Q519" s="3"/>
      <c r="R519" s="4"/>
      <c r="S519" s="4"/>
      <c r="T519" s="3"/>
      <c r="U519" s="4"/>
      <c r="V519" s="3"/>
      <c r="W519" s="3"/>
      <c r="X519" s="3"/>
      <c r="Y519" s="3"/>
      <c r="Z519" s="3"/>
      <c r="AA519" s="3"/>
      <c r="AB519" s="4"/>
      <c r="AC519" s="3"/>
      <c r="AD519" s="3"/>
      <c r="AE519" s="4"/>
      <c r="AF519" s="3"/>
      <c r="AG519" s="4"/>
      <c r="AH519" s="4"/>
      <c r="AI519" s="4"/>
      <c r="AJ519" s="4"/>
      <c r="AK519" s="4"/>
      <c r="AL519" s="4"/>
      <c r="AM519" s="4"/>
      <c r="AN519" s="4"/>
      <c r="AO519" s="4"/>
      <c r="AP519" s="31"/>
      <c r="AQ519" s="31"/>
      <c r="AR519" s="4"/>
      <c r="AS519" s="4"/>
      <c r="AT519" s="4"/>
      <c r="AU519" s="4"/>
      <c r="AV519" s="3"/>
      <c r="AW519" s="3"/>
    </row>
    <row r="520" spans="1:49" ht="3.75" customHeight="1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4"/>
      <c r="P520" s="4"/>
      <c r="Q520" s="3"/>
      <c r="R520" s="4"/>
      <c r="S520" s="3"/>
      <c r="T520" s="3"/>
      <c r="U520" s="4"/>
      <c r="V520" s="3"/>
      <c r="W520" s="3"/>
      <c r="X520" s="3"/>
      <c r="Y520" s="3"/>
      <c r="Z520" s="3"/>
      <c r="AA520" s="3"/>
      <c r="AB520" s="4"/>
      <c r="AC520" s="3"/>
      <c r="AD520" s="3"/>
      <c r="AE520" s="4"/>
      <c r="AF520" s="3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3"/>
      <c r="AW520" s="3"/>
    </row>
    <row r="521" spans="1:49" x14ac:dyDescent="0.2">
      <c r="A521" s="28"/>
      <c r="B521" s="28"/>
      <c r="C521" s="3"/>
      <c r="D521" s="29"/>
      <c r="E521" s="29"/>
      <c r="F521" s="29"/>
      <c r="G521" s="29"/>
      <c r="H521" s="29"/>
      <c r="I521" s="29"/>
      <c r="J521" s="29"/>
      <c r="K521" s="3"/>
      <c r="L521" s="30"/>
      <c r="M521" s="30"/>
      <c r="N521" s="3"/>
      <c r="O521" s="20"/>
      <c r="P521" s="20"/>
      <c r="Q521" s="3"/>
      <c r="R521" s="4"/>
      <c r="S521" s="4"/>
      <c r="T521" s="3"/>
      <c r="U521" s="4"/>
      <c r="V521" s="3"/>
      <c r="W521" s="3"/>
      <c r="X521" s="3"/>
      <c r="Y521" s="3"/>
      <c r="Z521" s="3"/>
      <c r="AA521" s="3"/>
      <c r="AB521" s="4"/>
      <c r="AC521" s="3"/>
      <c r="AD521" s="3"/>
      <c r="AE521" s="4"/>
      <c r="AF521" s="3"/>
      <c r="AG521" s="4"/>
      <c r="AH521" s="4"/>
      <c r="AI521" s="4"/>
      <c r="AJ521" s="4"/>
      <c r="AK521" s="4"/>
      <c r="AL521" s="4"/>
      <c r="AM521" s="4"/>
      <c r="AN521" s="4"/>
      <c r="AO521" s="4"/>
      <c r="AP521" s="31"/>
      <c r="AQ521" s="31"/>
      <c r="AR521" s="4"/>
      <c r="AS521" s="4"/>
      <c r="AT521" s="4"/>
      <c r="AU521" s="4"/>
      <c r="AV521" s="3"/>
      <c r="AW521" s="3"/>
    </row>
    <row r="522" spans="1:49" ht="2.25" customHeight="1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4"/>
      <c r="P522" s="4"/>
      <c r="Q522" s="3"/>
      <c r="R522" s="4"/>
      <c r="S522" s="3"/>
      <c r="T522" s="3"/>
      <c r="U522" s="4"/>
      <c r="V522" s="3"/>
      <c r="W522" s="3"/>
      <c r="X522" s="3"/>
      <c r="Y522" s="3"/>
      <c r="Z522" s="3"/>
      <c r="AA522" s="3"/>
      <c r="AB522" s="4"/>
      <c r="AC522" s="3"/>
      <c r="AD522" s="3"/>
      <c r="AE522" s="4"/>
      <c r="AF522" s="3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3"/>
      <c r="AW522" s="3"/>
    </row>
    <row r="523" spans="1:49" x14ac:dyDescent="0.2">
      <c r="A523" s="28"/>
      <c r="B523" s="28"/>
      <c r="C523" s="3"/>
      <c r="D523" s="29"/>
      <c r="E523" s="29"/>
      <c r="F523" s="29"/>
      <c r="G523" s="29"/>
      <c r="H523" s="29"/>
      <c r="I523" s="29"/>
      <c r="J523" s="29"/>
      <c r="K523" s="3"/>
      <c r="L523" s="30"/>
      <c r="M523" s="30"/>
      <c r="N523" s="3"/>
      <c r="O523" s="20"/>
      <c r="P523" s="20"/>
      <c r="Q523" s="3"/>
      <c r="R523" s="4"/>
      <c r="S523" s="4"/>
      <c r="T523" s="3"/>
      <c r="U523" s="4"/>
      <c r="V523" s="3"/>
      <c r="W523" s="3"/>
      <c r="X523" s="3"/>
      <c r="Y523" s="3"/>
      <c r="Z523" s="3"/>
      <c r="AA523" s="3"/>
      <c r="AB523" s="4"/>
      <c r="AC523" s="3"/>
      <c r="AD523" s="3"/>
      <c r="AE523" s="4"/>
      <c r="AF523" s="3"/>
      <c r="AG523" s="4"/>
      <c r="AH523" s="4"/>
      <c r="AI523" s="4"/>
      <c r="AJ523" s="4"/>
      <c r="AK523" s="4"/>
      <c r="AL523" s="4"/>
      <c r="AM523" s="4"/>
      <c r="AN523" s="4"/>
      <c r="AO523" s="4"/>
      <c r="AP523" s="31"/>
      <c r="AQ523" s="31"/>
      <c r="AR523" s="4"/>
      <c r="AS523" s="4"/>
      <c r="AT523" s="4"/>
      <c r="AU523" s="4"/>
      <c r="AV523" s="3"/>
      <c r="AW523" s="3"/>
    </row>
    <row r="524" spans="1:49" ht="3" customHeight="1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4"/>
      <c r="P524" s="4"/>
      <c r="Q524" s="3"/>
      <c r="R524" s="4"/>
      <c r="S524" s="3"/>
      <c r="T524" s="3"/>
      <c r="U524" s="4"/>
      <c r="V524" s="3"/>
      <c r="W524" s="3"/>
      <c r="X524" s="3"/>
      <c r="Y524" s="3"/>
      <c r="Z524" s="3"/>
      <c r="AA524" s="3"/>
      <c r="AB524" s="4"/>
      <c r="AC524" s="3"/>
      <c r="AD524" s="3"/>
      <c r="AE524" s="4"/>
      <c r="AF524" s="3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3"/>
      <c r="AW524" s="3"/>
    </row>
    <row r="525" spans="1:49" x14ac:dyDescent="0.2">
      <c r="A525" s="28"/>
      <c r="B525" s="28"/>
      <c r="C525" s="3"/>
      <c r="D525" s="29"/>
      <c r="E525" s="29"/>
      <c r="F525" s="29"/>
      <c r="G525" s="29"/>
      <c r="H525" s="29"/>
      <c r="I525" s="29"/>
      <c r="J525" s="29"/>
      <c r="K525" s="3"/>
      <c r="L525" s="30"/>
      <c r="M525" s="30"/>
      <c r="N525" s="3"/>
      <c r="O525" s="20"/>
      <c r="P525" s="20"/>
      <c r="Q525" s="3"/>
      <c r="R525" s="4"/>
      <c r="S525" s="4"/>
      <c r="T525" s="3"/>
      <c r="U525" s="4"/>
      <c r="V525" s="3"/>
      <c r="W525" s="3"/>
      <c r="X525" s="3"/>
      <c r="Y525" s="3"/>
      <c r="Z525" s="3"/>
      <c r="AA525" s="3"/>
      <c r="AB525" s="4"/>
      <c r="AC525" s="3"/>
      <c r="AD525" s="3"/>
      <c r="AE525" s="4"/>
      <c r="AF525" s="3"/>
      <c r="AG525" s="4"/>
      <c r="AH525" s="4"/>
      <c r="AI525" s="4"/>
      <c r="AJ525" s="4"/>
      <c r="AK525" s="4"/>
      <c r="AL525" s="4"/>
      <c r="AM525" s="4"/>
      <c r="AN525" s="4"/>
      <c r="AO525" s="4"/>
      <c r="AP525" s="31"/>
      <c r="AQ525" s="31"/>
      <c r="AR525" s="4"/>
      <c r="AS525" s="4"/>
      <c r="AT525" s="4"/>
      <c r="AU525" s="4"/>
      <c r="AV525" s="3"/>
      <c r="AW525" s="3"/>
    </row>
    <row r="526" spans="1:49" ht="3" customHeight="1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4"/>
      <c r="P526" s="4"/>
      <c r="Q526" s="3"/>
      <c r="R526" s="4"/>
      <c r="S526" s="3"/>
      <c r="T526" s="3"/>
      <c r="U526" s="4"/>
      <c r="V526" s="3"/>
      <c r="W526" s="3"/>
      <c r="X526" s="3"/>
      <c r="Y526" s="3"/>
      <c r="Z526" s="3"/>
      <c r="AA526" s="3"/>
      <c r="AB526" s="4"/>
      <c r="AC526" s="3"/>
      <c r="AD526" s="3"/>
      <c r="AE526" s="4"/>
      <c r="AF526" s="3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3"/>
      <c r="AW526" s="3"/>
    </row>
    <row r="527" spans="1:49" x14ac:dyDescent="0.2">
      <c r="A527" s="28"/>
      <c r="B527" s="28"/>
      <c r="C527" s="3"/>
      <c r="D527" s="29"/>
      <c r="E527" s="29"/>
      <c r="F527" s="29"/>
      <c r="G527" s="29"/>
      <c r="H527" s="29"/>
      <c r="I527" s="29"/>
      <c r="J527" s="29"/>
      <c r="K527" s="3"/>
      <c r="L527" s="30"/>
      <c r="M527" s="30"/>
      <c r="N527" s="3"/>
      <c r="O527" s="20"/>
      <c r="P527" s="20"/>
      <c r="Q527" s="3"/>
      <c r="R527" s="4"/>
      <c r="S527" s="4"/>
      <c r="T527" s="3"/>
      <c r="U527" s="4"/>
      <c r="V527" s="3"/>
      <c r="W527" s="3"/>
      <c r="X527" s="3"/>
      <c r="Y527" s="3"/>
      <c r="Z527" s="3"/>
      <c r="AA527" s="3"/>
      <c r="AB527" s="4"/>
      <c r="AC527" s="3"/>
      <c r="AD527" s="3"/>
      <c r="AE527" s="4"/>
      <c r="AF527" s="3"/>
      <c r="AG527" s="4"/>
      <c r="AH527" s="4"/>
      <c r="AI527" s="4"/>
      <c r="AJ527" s="4"/>
      <c r="AK527" s="4"/>
      <c r="AL527" s="4"/>
      <c r="AM527" s="4"/>
      <c r="AN527" s="4"/>
      <c r="AO527" s="4"/>
      <c r="AP527" s="31"/>
      <c r="AQ527" s="31"/>
      <c r="AR527" s="4"/>
      <c r="AS527" s="4"/>
      <c r="AT527" s="4"/>
      <c r="AU527" s="4"/>
      <c r="AV527" s="3"/>
      <c r="AW527" s="3"/>
    </row>
    <row r="528" spans="1:49" ht="4.5" customHeight="1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4"/>
      <c r="P528" s="4"/>
      <c r="Q528" s="3"/>
      <c r="R528" s="4"/>
      <c r="S528" s="3"/>
      <c r="T528" s="3"/>
      <c r="U528" s="4"/>
      <c r="V528" s="3"/>
      <c r="W528" s="3"/>
      <c r="X528" s="3"/>
      <c r="Y528" s="3"/>
      <c r="Z528" s="3"/>
      <c r="AA528" s="3"/>
      <c r="AB528" s="4"/>
      <c r="AC528" s="3"/>
      <c r="AD528" s="3"/>
      <c r="AE528" s="4"/>
      <c r="AF528" s="3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3"/>
      <c r="AW528" s="3"/>
    </row>
    <row r="529" spans="1:49" x14ac:dyDescent="0.2">
      <c r="A529" s="32"/>
      <c r="B529" s="32"/>
      <c r="C529" s="17"/>
      <c r="D529" s="32"/>
      <c r="E529" s="32"/>
      <c r="F529" s="32"/>
      <c r="G529" s="32"/>
      <c r="H529" s="32"/>
      <c r="I529" s="32"/>
      <c r="J529" s="32"/>
      <c r="K529" s="17"/>
      <c r="L529" s="32"/>
      <c r="M529" s="32"/>
      <c r="N529" s="17"/>
      <c r="O529" s="22"/>
      <c r="P529" s="22"/>
      <c r="Q529" s="3"/>
      <c r="R529" s="23"/>
      <c r="S529" s="23"/>
      <c r="T529" s="3"/>
      <c r="U529" s="23"/>
      <c r="V529" s="23"/>
      <c r="W529" s="3"/>
      <c r="X529" s="23"/>
      <c r="Y529" s="23"/>
      <c r="Z529" s="3"/>
      <c r="AA529" s="23"/>
      <c r="AB529" s="23"/>
      <c r="AC529" s="3"/>
      <c r="AD529" s="23"/>
      <c r="AE529" s="23"/>
      <c r="AF529" s="3"/>
      <c r="AG529" s="23"/>
      <c r="AH529" s="23"/>
      <c r="AI529" s="4"/>
      <c r="AJ529" s="23"/>
      <c r="AK529" s="23"/>
      <c r="AL529" s="4"/>
      <c r="AM529" s="23"/>
      <c r="AN529" s="23"/>
      <c r="AO529" s="4"/>
      <c r="AP529" s="29"/>
      <c r="AQ529" s="29"/>
      <c r="AR529" s="4"/>
      <c r="AS529" s="4"/>
      <c r="AT529" s="4"/>
      <c r="AU529" s="4"/>
      <c r="AV529" s="3"/>
      <c r="AW529" s="3"/>
    </row>
    <row r="530" spans="1:49" ht="5.25" customHeight="1" x14ac:dyDescent="0.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4"/>
      <c r="P530" s="4"/>
      <c r="Q530" s="3"/>
      <c r="R530" s="4"/>
      <c r="S530" s="3"/>
      <c r="T530" s="3"/>
      <c r="U530" s="4"/>
      <c r="V530" s="3"/>
      <c r="W530" s="3"/>
      <c r="X530" s="3"/>
      <c r="Y530" s="3"/>
      <c r="Z530" s="3"/>
      <c r="AA530" s="3"/>
      <c r="AB530" s="4"/>
      <c r="AC530" s="3"/>
      <c r="AD530" s="3"/>
      <c r="AE530" s="4"/>
      <c r="AF530" s="3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3"/>
      <c r="AW530" s="3"/>
    </row>
    <row r="531" spans="1:49" x14ac:dyDescent="0.2">
      <c r="A531" s="32"/>
      <c r="B531" s="32"/>
      <c r="C531" s="17"/>
      <c r="D531" s="32"/>
      <c r="E531" s="32"/>
      <c r="F531" s="32"/>
      <c r="G531" s="32"/>
      <c r="H531" s="32"/>
      <c r="I531" s="32"/>
      <c r="J531" s="32"/>
      <c r="K531" s="17"/>
      <c r="L531" s="32"/>
      <c r="M531" s="32"/>
      <c r="N531" s="17"/>
      <c r="O531" s="22"/>
      <c r="P531" s="22"/>
      <c r="Q531" s="3"/>
      <c r="R531" s="23"/>
      <c r="S531" s="23"/>
      <c r="T531" s="3"/>
      <c r="U531" s="23"/>
      <c r="V531" s="23"/>
      <c r="W531" s="3"/>
      <c r="X531" s="23"/>
      <c r="Y531" s="23"/>
      <c r="Z531" s="3"/>
      <c r="AA531" s="23"/>
      <c r="AB531" s="23"/>
      <c r="AC531" s="3"/>
      <c r="AD531" s="23"/>
      <c r="AE531" s="23"/>
      <c r="AF531" s="3"/>
      <c r="AG531" s="23"/>
      <c r="AH531" s="23"/>
      <c r="AI531" s="4"/>
      <c r="AJ531" s="23"/>
      <c r="AK531" s="23"/>
      <c r="AL531" s="4"/>
      <c r="AM531" s="23"/>
      <c r="AN531" s="23"/>
      <c r="AO531" s="4"/>
      <c r="AP531" s="29"/>
      <c r="AQ531" s="29"/>
      <c r="AR531" s="4"/>
      <c r="AS531" s="4"/>
      <c r="AT531" s="4"/>
      <c r="AU531" s="4"/>
      <c r="AV531" s="3"/>
      <c r="AW531" s="3"/>
    </row>
    <row r="532" spans="1:49" ht="4.5" customHeight="1" x14ac:dyDescent="0.2">
      <c r="A532" s="23"/>
      <c r="B532" s="23"/>
      <c r="C532" s="17"/>
      <c r="D532" s="23"/>
      <c r="E532" s="23"/>
      <c r="F532" s="23"/>
      <c r="G532" s="23"/>
      <c r="H532" s="23"/>
      <c r="I532" s="23"/>
      <c r="J532" s="23"/>
      <c r="K532" s="17"/>
      <c r="L532" s="23"/>
      <c r="M532" s="23"/>
      <c r="N532" s="17"/>
      <c r="O532" s="22"/>
      <c r="P532" s="22"/>
      <c r="Q532" s="3"/>
      <c r="R532" s="23"/>
      <c r="S532" s="23"/>
      <c r="T532" s="3"/>
      <c r="U532" s="23"/>
      <c r="V532" s="23"/>
      <c r="W532" s="3"/>
      <c r="X532" s="23"/>
      <c r="Y532" s="23"/>
      <c r="Z532" s="3"/>
      <c r="AA532" s="23"/>
      <c r="AB532" s="23"/>
      <c r="AC532" s="3"/>
      <c r="AD532" s="23"/>
      <c r="AE532" s="23"/>
      <c r="AF532" s="3"/>
      <c r="AG532" s="23"/>
      <c r="AH532" s="23"/>
      <c r="AI532" s="4"/>
      <c r="AJ532" s="23"/>
      <c r="AK532" s="23"/>
      <c r="AL532" s="4"/>
      <c r="AM532" s="23"/>
      <c r="AN532" s="23"/>
      <c r="AO532" s="4"/>
      <c r="AP532" s="18"/>
      <c r="AQ532" s="18"/>
      <c r="AR532" s="4"/>
      <c r="AS532" s="4"/>
      <c r="AT532" s="4"/>
      <c r="AU532" s="4"/>
      <c r="AV532" s="3"/>
      <c r="AW532" s="3"/>
    </row>
    <row r="533" spans="1:49" x14ac:dyDescent="0.2">
      <c r="A533" s="28"/>
      <c r="B533" s="28"/>
      <c r="C533" s="3"/>
      <c r="D533" s="29"/>
      <c r="E533" s="29"/>
      <c r="F533" s="29"/>
      <c r="G533" s="29"/>
      <c r="H533" s="29"/>
      <c r="I533" s="29"/>
      <c r="J533" s="29"/>
      <c r="K533" s="3"/>
      <c r="L533" s="30"/>
      <c r="M533" s="30"/>
      <c r="N533" s="3"/>
      <c r="O533" s="20"/>
      <c r="P533" s="20"/>
      <c r="Q533" s="3"/>
      <c r="R533" s="4"/>
      <c r="S533" s="4"/>
      <c r="T533" s="3"/>
      <c r="U533" s="4"/>
      <c r="V533" s="3"/>
      <c r="W533" s="3"/>
      <c r="X533" s="3"/>
      <c r="Y533" s="3"/>
      <c r="Z533" s="3"/>
      <c r="AA533" s="3"/>
      <c r="AB533" s="4"/>
      <c r="AC533" s="3"/>
      <c r="AD533" s="3"/>
      <c r="AE533" s="4"/>
      <c r="AF533" s="3"/>
      <c r="AG533" s="4"/>
      <c r="AH533" s="4"/>
      <c r="AI533" s="4"/>
      <c r="AJ533" s="4"/>
      <c r="AK533" s="4"/>
      <c r="AL533" s="4"/>
      <c r="AM533" s="4"/>
      <c r="AN533" s="4"/>
      <c r="AO533" s="4"/>
      <c r="AP533" s="31"/>
      <c r="AQ533" s="31"/>
      <c r="AR533" s="4"/>
      <c r="AS533" s="4"/>
      <c r="AT533" s="4"/>
      <c r="AU533" s="4"/>
      <c r="AV533" s="3"/>
      <c r="AW533" s="3"/>
    </row>
    <row r="534" spans="1:49" ht="3.75" customHeight="1" x14ac:dyDescent="0.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4"/>
      <c r="P534" s="4"/>
      <c r="Q534" s="3"/>
      <c r="R534" s="4"/>
      <c r="S534" s="3"/>
      <c r="T534" s="3"/>
      <c r="U534" s="4"/>
      <c r="V534" s="3"/>
      <c r="W534" s="3"/>
      <c r="X534" s="3"/>
      <c r="Y534" s="3"/>
      <c r="Z534" s="3"/>
      <c r="AA534" s="3"/>
      <c r="AB534" s="4"/>
      <c r="AC534" s="3"/>
      <c r="AD534" s="3"/>
      <c r="AE534" s="4"/>
      <c r="AF534" s="3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/>
      <c r="AU534" s="4"/>
      <c r="AV534" s="3"/>
      <c r="AW534" s="3"/>
    </row>
    <row r="535" spans="1:49" x14ac:dyDescent="0.2">
      <c r="A535" s="28"/>
      <c r="B535" s="28"/>
      <c r="C535" s="3"/>
      <c r="D535" s="29"/>
      <c r="E535" s="29"/>
      <c r="F535" s="29"/>
      <c r="G535" s="29"/>
      <c r="H535" s="29"/>
      <c r="I535" s="29"/>
      <c r="J535" s="29"/>
      <c r="K535" s="3"/>
      <c r="L535" s="30"/>
      <c r="M535" s="30"/>
      <c r="N535" s="3"/>
      <c r="O535" s="20"/>
      <c r="P535" s="20"/>
      <c r="Q535" s="3"/>
      <c r="R535" s="4"/>
      <c r="S535" s="4"/>
      <c r="T535" s="3"/>
      <c r="U535" s="4"/>
      <c r="V535" s="3"/>
      <c r="W535" s="3"/>
      <c r="X535" s="3"/>
      <c r="Y535" s="3"/>
      <c r="Z535" s="3"/>
      <c r="AA535" s="3"/>
      <c r="AB535" s="4"/>
      <c r="AC535" s="3"/>
      <c r="AD535" s="3"/>
      <c r="AE535" s="4"/>
      <c r="AF535" s="3"/>
      <c r="AG535" s="4"/>
      <c r="AH535" s="4"/>
      <c r="AI535" s="4"/>
      <c r="AJ535" s="4"/>
      <c r="AK535" s="4"/>
      <c r="AL535" s="4"/>
      <c r="AM535" s="4"/>
      <c r="AN535" s="4"/>
      <c r="AO535" s="4"/>
      <c r="AP535" s="31"/>
      <c r="AQ535" s="31"/>
      <c r="AR535" s="4"/>
      <c r="AS535" s="4"/>
      <c r="AT535" s="4"/>
      <c r="AU535" s="4"/>
      <c r="AV535" s="3"/>
      <c r="AW535" s="3"/>
    </row>
    <row r="536" spans="1:49" ht="3" customHeight="1" x14ac:dyDescent="0.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4"/>
      <c r="P536" s="4"/>
      <c r="Q536" s="3"/>
      <c r="R536" s="4"/>
      <c r="S536" s="3"/>
      <c r="T536" s="3"/>
      <c r="U536" s="4"/>
      <c r="V536" s="3"/>
      <c r="W536" s="3"/>
      <c r="X536" s="3"/>
      <c r="Y536" s="3"/>
      <c r="Z536" s="3"/>
      <c r="AA536" s="3"/>
      <c r="AB536" s="4"/>
      <c r="AC536" s="3"/>
      <c r="AD536" s="3"/>
      <c r="AE536" s="4"/>
      <c r="AF536" s="3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3"/>
      <c r="AW536" s="3"/>
    </row>
    <row r="537" spans="1:49" x14ac:dyDescent="0.2">
      <c r="A537" s="28"/>
      <c r="B537" s="28"/>
      <c r="C537" s="3"/>
      <c r="D537" s="29"/>
      <c r="E537" s="29"/>
      <c r="F537" s="29"/>
      <c r="G537" s="29"/>
      <c r="H537" s="29"/>
      <c r="I537" s="29"/>
      <c r="J537" s="29"/>
      <c r="K537" s="3"/>
      <c r="L537" s="30"/>
      <c r="M537" s="30"/>
      <c r="N537" s="3"/>
      <c r="O537" s="20"/>
      <c r="P537" s="20"/>
      <c r="Q537" s="3"/>
      <c r="R537" s="4"/>
      <c r="S537" s="4"/>
      <c r="T537" s="3"/>
      <c r="U537" s="4"/>
      <c r="V537" s="3"/>
      <c r="W537" s="3"/>
      <c r="X537" s="3"/>
      <c r="Y537" s="3"/>
      <c r="Z537" s="3"/>
      <c r="AA537" s="3"/>
      <c r="AB537" s="4"/>
      <c r="AC537" s="3"/>
      <c r="AD537" s="3"/>
      <c r="AE537" s="4"/>
      <c r="AF537" s="3"/>
      <c r="AG537" s="4"/>
      <c r="AH537" s="4"/>
      <c r="AI537" s="4"/>
      <c r="AJ537" s="4"/>
      <c r="AK537" s="4"/>
      <c r="AL537" s="4"/>
      <c r="AM537" s="4"/>
      <c r="AN537" s="4"/>
      <c r="AO537" s="4"/>
      <c r="AP537" s="31"/>
      <c r="AQ537" s="31"/>
      <c r="AR537" s="4"/>
      <c r="AS537" s="4"/>
      <c r="AT537" s="4"/>
      <c r="AU537" s="4"/>
      <c r="AV537" s="3"/>
      <c r="AW537" s="3"/>
    </row>
    <row r="538" spans="1:49" ht="3" customHeight="1" x14ac:dyDescent="0.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4"/>
      <c r="P538" s="4"/>
      <c r="Q538" s="3"/>
      <c r="R538" s="4"/>
      <c r="S538" s="3"/>
      <c r="T538" s="3"/>
      <c r="U538" s="4"/>
      <c r="V538" s="3"/>
      <c r="W538" s="3"/>
      <c r="X538" s="3"/>
      <c r="Y538" s="3"/>
      <c r="Z538" s="3"/>
      <c r="AA538" s="3"/>
      <c r="AB538" s="4"/>
      <c r="AC538" s="3"/>
      <c r="AD538" s="3"/>
      <c r="AE538" s="4"/>
      <c r="AF538" s="3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3"/>
      <c r="AW538" s="3"/>
    </row>
    <row r="539" spans="1:49" x14ac:dyDescent="0.2">
      <c r="A539" s="28"/>
      <c r="B539" s="28"/>
      <c r="C539" s="3"/>
      <c r="D539" s="29"/>
      <c r="E539" s="29"/>
      <c r="F539" s="29"/>
      <c r="G539" s="29"/>
      <c r="H539" s="29"/>
      <c r="I539" s="29"/>
      <c r="J539" s="29"/>
      <c r="K539" s="3"/>
      <c r="L539" s="30"/>
      <c r="M539" s="30"/>
      <c r="N539" s="3"/>
      <c r="O539" s="20"/>
      <c r="P539" s="20"/>
      <c r="Q539" s="3"/>
      <c r="R539" s="4"/>
      <c r="S539" s="4"/>
      <c r="T539" s="3"/>
      <c r="U539" s="4"/>
      <c r="V539" s="3"/>
      <c r="W539" s="3"/>
      <c r="X539" s="3"/>
      <c r="Y539" s="3"/>
      <c r="Z539" s="3"/>
      <c r="AA539" s="3"/>
      <c r="AB539" s="4"/>
      <c r="AC539" s="3"/>
      <c r="AD539" s="3"/>
      <c r="AE539" s="4"/>
      <c r="AF539" s="3"/>
      <c r="AG539" s="4"/>
      <c r="AH539" s="4"/>
      <c r="AI539" s="4"/>
      <c r="AJ539" s="4"/>
      <c r="AK539" s="4"/>
      <c r="AL539" s="4"/>
      <c r="AM539" s="4"/>
      <c r="AN539" s="4"/>
      <c r="AO539" s="4"/>
      <c r="AP539" s="31"/>
      <c r="AQ539" s="31"/>
      <c r="AR539" s="4"/>
      <c r="AS539" s="4"/>
      <c r="AT539" s="4"/>
      <c r="AU539" s="4"/>
      <c r="AV539" s="3"/>
      <c r="AW539" s="3"/>
    </row>
    <row r="540" spans="1:49" ht="3.75" customHeight="1" x14ac:dyDescent="0.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4"/>
      <c r="P540" s="4"/>
      <c r="Q540" s="3"/>
      <c r="R540" s="4"/>
      <c r="S540" s="3"/>
      <c r="T540" s="3"/>
      <c r="U540" s="4"/>
      <c r="V540" s="3"/>
      <c r="W540" s="3"/>
      <c r="X540" s="3"/>
      <c r="Y540" s="3"/>
      <c r="Z540" s="3"/>
      <c r="AA540" s="3"/>
      <c r="AB540" s="4"/>
      <c r="AC540" s="3"/>
      <c r="AD540" s="3"/>
      <c r="AE540" s="4"/>
      <c r="AF540" s="3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3"/>
      <c r="AW540" s="3"/>
    </row>
    <row r="541" spans="1:49" x14ac:dyDescent="0.2">
      <c r="A541" s="28"/>
      <c r="B541" s="28"/>
      <c r="C541" s="3"/>
      <c r="D541" s="29"/>
      <c r="E541" s="29"/>
      <c r="F541" s="29"/>
      <c r="G541" s="29"/>
      <c r="H541" s="29"/>
      <c r="I541" s="29"/>
      <c r="J541" s="29"/>
      <c r="K541" s="3"/>
      <c r="L541" s="30"/>
      <c r="M541" s="30"/>
      <c r="N541" s="3"/>
      <c r="O541" s="20"/>
      <c r="P541" s="20"/>
      <c r="Q541" s="3"/>
      <c r="R541" s="4"/>
      <c r="S541" s="4"/>
      <c r="T541" s="3"/>
      <c r="U541" s="4"/>
      <c r="V541" s="3"/>
      <c r="W541" s="3"/>
      <c r="X541" s="3"/>
      <c r="Y541" s="3"/>
      <c r="Z541" s="3"/>
      <c r="AA541" s="3"/>
      <c r="AB541" s="4"/>
      <c r="AC541" s="3"/>
      <c r="AD541" s="3"/>
      <c r="AE541" s="4"/>
      <c r="AF541" s="3"/>
      <c r="AG541" s="4"/>
      <c r="AH541" s="4"/>
      <c r="AI541" s="4"/>
      <c r="AJ541" s="4"/>
      <c r="AK541" s="4"/>
      <c r="AL541" s="4"/>
      <c r="AM541" s="4"/>
      <c r="AN541" s="4"/>
      <c r="AO541" s="4"/>
      <c r="AP541" s="31"/>
      <c r="AQ541" s="31"/>
      <c r="AR541" s="4"/>
      <c r="AS541" s="4"/>
      <c r="AT541" s="4"/>
      <c r="AU541" s="4"/>
      <c r="AV541" s="3"/>
      <c r="AW541" s="3"/>
    </row>
    <row r="542" spans="1:49" ht="3" customHeight="1" x14ac:dyDescent="0.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4"/>
      <c r="P542" s="4"/>
      <c r="Q542" s="3"/>
      <c r="R542" s="4"/>
      <c r="S542" s="3"/>
      <c r="T542" s="3"/>
      <c r="U542" s="4"/>
      <c r="V542" s="3"/>
      <c r="W542" s="3"/>
      <c r="X542" s="3"/>
      <c r="Y542" s="3"/>
      <c r="Z542" s="3"/>
      <c r="AA542" s="3"/>
      <c r="AB542" s="4"/>
      <c r="AC542" s="3"/>
      <c r="AD542" s="3"/>
      <c r="AE542" s="4"/>
      <c r="AF542" s="3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  <c r="AT542" s="4"/>
      <c r="AU542" s="4"/>
      <c r="AV542" s="3"/>
      <c r="AW542" s="3"/>
    </row>
    <row r="543" spans="1:49" x14ac:dyDescent="0.2">
      <c r="A543" s="28"/>
      <c r="B543" s="28"/>
      <c r="C543" s="3"/>
      <c r="D543" s="29"/>
      <c r="E543" s="29"/>
      <c r="F543" s="29"/>
      <c r="G543" s="29"/>
      <c r="H543" s="29"/>
      <c r="I543" s="29"/>
      <c r="J543" s="29"/>
      <c r="K543" s="3"/>
      <c r="L543" s="30"/>
      <c r="M543" s="30"/>
      <c r="N543" s="3"/>
      <c r="O543" s="20"/>
      <c r="P543" s="20"/>
      <c r="Q543" s="3"/>
      <c r="R543" s="4"/>
      <c r="S543" s="4"/>
      <c r="T543" s="3"/>
      <c r="U543" s="4"/>
      <c r="V543" s="3"/>
      <c r="W543" s="3"/>
      <c r="X543" s="3"/>
      <c r="Y543" s="3"/>
      <c r="Z543" s="3"/>
      <c r="AA543" s="3"/>
      <c r="AB543" s="4"/>
      <c r="AC543" s="3"/>
      <c r="AD543" s="3"/>
      <c r="AE543" s="4"/>
      <c r="AF543" s="3"/>
      <c r="AG543" s="4"/>
      <c r="AH543" s="4"/>
      <c r="AI543" s="4"/>
      <c r="AJ543" s="4"/>
      <c r="AK543" s="4"/>
      <c r="AL543" s="4"/>
      <c r="AM543" s="4"/>
      <c r="AN543" s="4"/>
      <c r="AO543" s="4"/>
      <c r="AP543" s="31"/>
      <c r="AQ543" s="31"/>
      <c r="AR543" s="4"/>
      <c r="AS543" s="4"/>
      <c r="AT543" s="4"/>
      <c r="AU543" s="4"/>
      <c r="AV543" s="3"/>
      <c r="AW543" s="3"/>
    </row>
    <row r="544" spans="1:49" ht="3.75" customHeight="1" x14ac:dyDescent="0.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4"/>
      <c r="P544" s="4"/>
      <c r="Q544" s="3"/>
      <c r="R544" s="4"/>
      <c r="S544" s="3"/>
      <c r="T544" s="3"/>
      <c r="U544" s="4"/>
      <c r="V544" s="3"/>
      <c r="W544" s="3"/>
      <c r="X544" s="3"/>
      <c r="Y544" s="3"/>
      <c r="Z544" s="3"/>
      <c r="AA544" s="3"/>
      <c r="AB544" s="4"/>
      <c r="AC544" s="3"/>
      <c r="AD544" s="3"/>
      <c r="AE544" s="4"/>
      <c r="AF544" s="3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  <c r="AT544" s="4"/>
      <c r="AU544" s="4"/>
      <c r="AV544" s="3"/>
      <c r="AW544" s="3"/>
    </row>
    <row r="545" spans="1:49" x14ac:dyDescent="0.2">
      <c r="A545" s="28"/>
      <c r="B545" s="28"/>
      <c r="C545" s="3"/>
      <c r="D545" s="29"/>
      <c r="E545" s="29"/>
      <c r="F545" s="29"/>
      <c r="G545" s="29"/>
      <c r="H545" s="29"/>
      <c r="I545" s="29"/>
      <c r="J545" s="29"/>
      <c r="K545" s="3"/>
      <c r="L545" s="30"/>
      <c r="M545" s="30"/>
      <c r="N545" s="3"/>
      <c r="O545" s="20"/>
      <c r="P545" s="20"/>
      <c r="Q545" s="3"/>
      <c r="R545" s="4"/>
      <c r="S545" s="4"/>
      <c r="T545" s="3"/>
      <c r="U545" s="4"/>
      <c r="V545" s="3"/>
      <c r="W545" s="3"/>
      <c r="X545" s="3"/>
      <c r="Y545" s="3"/>
      <c r="Z545" s="3"/>
      <c r="AA545" s="3"/>
      <c r="AB545" s="4"/>
      <c r="AC545" s="3"/>
      <c r="AD545" s="3"/>
      <c r="AE545" s="4"/>
      <c r="AF545" s="3"/>
      <c r="AG545" s="4"/>
      <c r="AH545" s="4"/>
      <c r="AI545" s="4"/>
      <c r="AJ545" s="4"/>
      <c r="AK545" s="4"/>
      <c r="AL545" s="4"/>
      <c r="AM545" s="4"/>
      <c r="AN545" s="4"/>
      <c r="AO545" s="4"/>
      <c r="AP545" s="31"/>
      <c r="AQ545" s="31"/>
      <c r="AR545" s="4"/>
      <c r="AS545" s="4"/>
      <c r="AT545" s="4"/>
      <c r="AU545" s="4"/>
      <c r="AV545" s="3"/>
      <c r="AW545" s="3"/>
    </row>
    <row r="546" spans="1:49" ht="4.5" customHeight="1" x14ac:dyDescent="0.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4"/>
      <c r="P546" s="4"/>
      <c r="Q546" s="3"/>
      <c r="R546" s="4"/>
      <c r="S546" s="3"/>
      <c r="T546" s="3"/>
      <c r="U546" s="4"/>
      <c r="V546" s="3"/>
      <c r="W546" s="3"/>
      <c r="X546" s="3"/>
      <c r="Y546" s="3"/>
      <c r="Z546" s="3"/>
      <c r="AA546" s="3"/>
      <c r="AB546" s="4"/>
      <c r="AC546" s="3"/>
      <c r="AD546" s="3"/>
      <c r="AE546" s="4"/>
      <c r="AF546" s="3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  <c r="AS546" s="4"/>
      <c r="AT546" s="4"/>
      <c r="AU546" s="4"/>
      <c r="AV546" s="3"/>
      <c r="AW546" s="3"/>
    </row>
    <row r="547" spans="1:49" x14ac:dyDescent="0.2">
      <c r="A547" s="28"/>
      <c r="B547" s="28"/>
      <c r="C547" s="3"/>
      <c r="D547" s="29"/>
      <c r="E547" s="29"/>
      <c r="F547" s="29"/>
      <c r="G547" s="29"/>
      <c r="H547" s="29"/>
      <c r="I547" s="29"/>
      <c r="J547" s="29"/>
      <c r="K547" s="3"/>
      <c r="L547" s="30"/>
      <c r="M547" s="30"/>
      <c r="N547" s="3"/>
      <c r="O547" s="20"/>
      <c r="P547" s="20"/>
      <c r="Q547" s="3"/>
      <c r="R547" s="4"/>
      <c r="S547" s="4"/>
      <c r="T547" s="3"/>
      <c r="U547" s="4"/>
      <c r="V547" s="3"/>
      <c r="W547" s="3"/>
      <c r="X547" s="3"/>
      <c r="Y547" s="3"/>
      <c r="Z547" s="3"/>
      <c r="AA547" s="3"/>
      <c r="AB547" s="4"/>
      <c r="AC547" s="3"/>
      <c r="AD547" s="3"/>
      <c r="AE547" s="4"/>
      <c r="AF547" s="3"/>
      <c r="AG547" s="4"/>
      <c r="AH547" s="4"/>
      <c r="AI547" s="4"/>
      <c r="AJ547" s="4"/>
      <c r="AK547" s="4"/>
      <c r="AL547" s="4"/>
      <c r="AM547" s="4"/>
      <c r="AN547" s="4"/>
      <c r="AO547" s="4"/>
      <c r="AP547" s="31"/>
      <c r="AQ547" s="31"/>
      <c r="AR547" s="4"/>
      <c r="AS547" s="4"/>
      <c r="AT547" s="4"/>
      <c r="AU547" s="4"/>
      <c r="AV547" s="3"/>
      <c r="AW547" s="3"/>
    </row>
    <row r="548" spans="1:49" ht="5.25" customHeight="1" x14ac:dyDescent="0.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4"/>
      <c r="P548" s="4"/>
      <c r="Q548" s="3"/>
      <c r="R548" s="4"/>
      <c r="S548" s="3"/>
      <c r="T548" s="3"/>
      <c r="U548" s="4"/>
      <c r="V548" s="3"/>
      <c r="W548" s="3"/>
      <c r="X548" s="3"/>
      <c r="Y548" s="3"/>
      <c r="Z548" s="3"/>
      <c r="AA548" s="3"/>
      <c r="AB548" s="4"/>
      <c r="AC548" s="3"/>
      <c r="AD548" s="3"/>
      <c r="AE548" s="4"/>
      <c r="AF548" s="3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  <c r="AT548" s="4"/>
      <c r="AU548" s="4"/>
      <c r="AV548" s="3"/>
      <c r="AW548" s="3"/>
    </row>
    <row r="549" spans="1:49" x14ac:dyDescent="0.2">
      <c r="A549" s="32"/>
      <c r="B549" s="32"/>
      <c r="C549" s="17"/>
      <c r="D549" s="32"/>
      <c r="E549" s="32"/>
      <c r="F549" s="32"/>
      <c r="G549" s="32"/>
      <c r="H549" s="32"/>
      <c r="I549" s="32"/>
      <c r="J549" s="32"/>
      <c r="K549" s="17"/>
      <c r="L549" s="32"/>
      <c r="M549" s="32"/>
      <c r="N549" s="17"/>
      <c r="O549" s="22"/>
      <c r="P549" s="22"/>
      <c r="Q549" s="3"/>
      <c r="R549" s="23"/>
      <c r="S549" s="23"/>
      <c r="T549" s="3"/>
      <c r="U549" s="23"/>
      <c r="V549" s="23"/>
      <c r="W549" s="3"/>
      <c r="X549" s="23"/>
      <c r="Y549" s="23"/>
      <c r="Z549" s="3"/>
      <c r="AA549" s="23"/>
      <c r="AB549" s="23"/>
      <c r="AC549" s="3"/>
      <c r="AD549" s="23"/>
      <c r="AE549" s="23"/>
      <c r="AF549" s="3"/>
      <c r="AG549" s="23"/>
      <c r="AH549" s="23"/>
      <c r="AI549" s="4"/>
      <c r="AJ549" s="23"/>
      <c r="AK549" s="23"/>
      <c r="AL549" s="4"/>
      <c r="AM549" s="23"/>
      <c r="AN549" s="23"/>
      <c r="AO549" s="4"/>
      <c r="AP549" s="29"/>
      <c r="AQ549" s="29"/>
      <c r="AR549" s="4"/>
      <c r="AS549" s="4"/>
      <c r="AT549" s="4"/>
      <c r="AU549" s="4"/>
      <c r="AV549" s="3"/>
      <c r="AW549" s="3"/>
    </row>
    <row r="550" spans="1:49" ht="3" customHeight="1" x14ac:dyDescent="0.2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4"/>
      <c r="P550" s="4"/>
      <c r="Q550" s="3"/>
      <c r="R550" s="4"/>
      <c r="S550" s="3"/>
      <c r="T550" s="3"/>
      <c r="U550" s="4"/>
      <c r="V550" s="3"/>
      <c r="W550" s="3"/>
      <c r="X550" s="3"/>
      <c r="Y550" s="3"/>
      <c r="Z550" s="3"/>
      <c r="AA550" s="3"/>
      <c r="AB550" s="4"/>
      <c r="AC550" s="3"/>
      <c r="AD550" s="3"/>
      <c r="AE550" s="4"/>
      <c r="AF550" s="3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  <c r="AT550" s="4"/>
      <c r="AU550" s="4"/>
      <c r="AV550" s="3"/>
      <c r="AW550" s="3"/>
    </row>
    <row r="551" spans="1:49" x14ac:dyDescent="0.2">
      <c r="A551" s="28"/>
      <c r="B551" s="28"/>
      <c r="C551" s="3"/>
      <c r="D551" s="29"/>
      <c r="E551" s="29"/>
      <c r="F551" s="29"/>
      <c r="G551" s="29"/>
      <c r="H551" s="29"/>
      <c r="I551" s="29"/>
      <c r="J551" s="29"/>
      <c r="K551" s="3"/>
      <c r="L551" s="30"/>
      <c r="M551" s="30"/>
      <c r="N551" s="3"/>
      <c r="O551" s="20"/>
      <c r="P551" s="20"/>
      <c r="Q551" s="3"/>
      <c r="R551" s="4"/>
      <c r="S551" s="4"/>
      <c r="T551" s="3"/>
      <c r="U551" s="4"/>
      <c r="V551" s="3"/>
      <c r="W551" s="3"/>
      <c r="X551" s="3"/>
      <c r="Y551" s="3"/>
      <c r="Z551" s="3"/>
      <c r="AA551" s="3"/>
      <c r="AB551" s="4"/>
      <c r="AC551" s="3"/>
      <c r="AD551" s="3"/>
      <c r="AE551" s="4"/>
      <c r="AF551" s="3"/>
      <c r="AG551" s="4"/>
      <c r="AH551" s="4"/>
      <c r="AI551" s="4"/>
      <c r="AJ551" s="4"/>
      <c r="AK551" s="4"/>
      <c r="AL551" s="4"/>
      <c r="AM551" s="4"/>
      <c r="AN551" s="4"/>
      <c r="AO551" s="4"/>
      <c r="AP551" s="31"/>
      <c r="AQ551" s="31"/>
      <c r="AR551" s="4"/>
      <c r="AS551" s="4"/>
      <c r="AT551" s="4"/>
      <c r="AU551" s="4"/>
      <c r="AV551" s="3"/>
      <c r="AW551" s="3"/>
    </row>
    <row r="552" spans="1:49" ht="3.75" customHeight="1" x14ac:dyDescent="0.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4"/>
      <c r="P552" s="4"/>
      <c r="Q552" s="3"/>
      <c r="R552" s="4"/>
      <c r="S552" s="3"/>
      <c r="T552" s="3"/>
      <c r="U552" s="4"/>
      <c r="V552" s="3"/>
      <c r="W552" s="3"/>
      <c r="X552" s="3"/>
      <c r="Y552" s="3"/>
      <c r="Z552" s="3"/>
      <c r="AA552" s="3"/>
      <c r="AB552" s="4"/>
      <c r="AC552" s="3"/>
      <c r="AD552" s="3"/>
      <c r="AE552" s="4"/>
      <c r="AF552" s="3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  <c r="AS552" s="4"/>
      <c r="AT552" s="4"/>
      <c r="AU552" s="4"/>
      <c r="AV552" s="3"/>
      <c r="AW552" s="3"/>
    </row>
    <row r="553" spans="1:49" x14ac:dyDescent="0.2">
      <c r="A553" s="28"/>
      <c r="B553" s="28"/>
      <c r="C553" s="3"/>
      <c r="D553" s="29"/>
      <c r="E553" s="29"/>
      <c r="F553" s="29"/>
      <c r="G553" s="29"/>
      <c r="H553" s="29"/>
      <c r="I553" s="29"/>
      <c r="J553" s="29"/>
      <c r="K553" s="3"/>
      <c r="L553" s="30"/>
      <c r="M553" s="30"/>
      <c r="N553" s="3"/>
      <c r="O553" s="20"/>
      <c r="P553" s="20"/>
      <c r="Q553" s="3"/>
      <c r="R553" s="4"/>
      <c r="S553" s="4"/>
      <c r="T553" s="3"/>
      <c r="U553" s="4"/>
      <c r="V553" s="3"/>
      <c r="W553" s="3"/>
      <c r="X553" s="3"/>
      <c r="Y553" s="3"/>
      <c r="Z553" s="3"/>
      <c r="AA553" s="3"/>
      <c r="AB553" s="4"/>
      <c r="AC553" s="3"/>
      <c r="AD553" s="3"/>
      <c r="AE553" s="4"/>
      <c r="AF553" s="3"/>
      <c r="AG553" s="4"/>
      <c r="AH553" s="4"/>
      <c r="AI553" s="4"/>
      <c r="AJ553" s="4"/>
      <c r="AK553" s="4"/>
      <c r="AL553" s="4"/>
      <c r="AM553" s="4"/>
      <c r="AN553" s="4"/>
      <c r="AO553" s="4"/>
      <c r="AP553" s="31"/>
      <c r="AQ553" s="31"/>
      <c r="AR553" s="4"/>
      <c r="AS553" s="4"/>
      <c r="AT553" s="4"/>
      <c r="AU553" s="4"/>
      <c r="AV553" s="3"/>
      <c r="AW553" s="3"/>
    </row>
    <row r="554" spans="1:49" ht="4.5" customHeight="1" x14ac:dyDescent="0.2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4"/>
      <c r="P554" s="4"/>
      <c r="Q554" s="3"/>
      <c r="R554" s="4"/>
      <c r="S554" s="3"/>
      <c r="T554" s="3"/>
      <c r="U554" s="4"/>
      <c r="V554" s="3"/>
      <c r="W554" s="3"/>
      <c r="X554" s="3"/>
      <c r="Y554" s="3"/>
      <c r="Z554" s="3"/>
      <c r="AA554" s="3"/>
      <c r="AB554" s="4"/>
      <c r="AC554" s="3"/>
      <c r="AD554" s="3"/>
      <c r="AE554" s="4"/>
      <c r="AF554" s="3"/>
      <c r="AG554" s="4"/>
      <c r="AH554" s="4"/>
      <c r="AI554" s="4"/>
      <c r="AJ554" s="4"/>
      <c r="AK554" s="4"/>
      <c r="AL554" s="4"/>
      <c r="AM554" s="4"/>
      <c r="AN554" s="4"/>
      <c r="AO554" s="4"/>
      <c r="AP554" s="4"/>
      <c r="AQ554" s="4"/>
      <c r="AR554" s="4"/>
      <c r="AS554" s="4"/>
      <c r="AT554" s="4"/>
      <c r="AU554" s="4"/>
      <c r="AV554" s="3"/>
      <c r="AW554" s="3"/>
    </row>
    <row r="555" spans="1:49" x14ac:dyDescent="0.2">
      <c r="A555" s="28"/>
      <c r="B555" s="28"/>
      <c r="C555" s="3"/>
      <c r="D555" s="29"/>
      <c r="E555" s="29"/>
      <c r="F555" s="29"/>
      <c r="G555" s="29"/>
      <c r="H555" s="29"/>
      <c r="I555" s="29"/>
      <c r="J555" s="29"/>
      <c r="K555" s="3"/>
      <c r="L555" s="30"/>
      <c r="M555" s="30"/>
      <c r="N555" s="3"/>
      <c r="O555" s="20"/>
      <c r="P555" s="20"/>
      <c r="Q555" s="3"/>
      <c r="R555" s="4"/>
      <c r="S555" s="4"/>
      <c r="T555" s="3"/>
      <c r="U555" s="4"/>
      <c r="V555" s="3"/>
      <c r="W555" s="3"/>
      <c r="X555" s="3"/>
      <c r="Y555" s="3"/>
      <c r="Z555" s="3"/>
      <c r="AA555" s="3"/>
      <c r="AB555" s="4"/>
      <c r="AC555" s="3"/>
      <c r="AD555" s="3"/>
      <c r="AE555" s="4"/>
      <c r="AF555" s="3"/>
      <c r="AG555" s="4"/>
      <c r="AH555" s="4"/>
      <c r="AI555" s="4"/>
      <c r="AJ555" s="4"/>
      <c r="AK555" s="4"/>
      <c r="AL555" s="4"/>
      <c r="AM555" s="4"/>
      <c r="AN555" s="4"/>
      <c r="AO555" s="4"/>
      <c r="AP555" s="31"/>
      <c r="AQ555" s="31"/>
      <c r="AR555" s="4"/>
      <c r="AS555" s="4"/>
      <c r="AT555" s="4"/>
      <c r="AU555" s="4"/>
      <c r="AV555" s="3"/>
      <c r="AW555" s="3"/>
    </row>
    <row r="556" spans="1:49" ht="5.25" customHeight="1" x14ac:dyDescent="0.2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4"/>
      <c r="P556" s="4"/>
      <c r="Q556" s="3"/>
      <c r="R556" s="4"/>
      <c r="S556" s="3"/>
      <c r="T556" s="3"/>
      <c r="U556" s="4"/>
      <c r="V556" s="3"/>
      <c r="W556" s="3"/>
      <c r="X556" s="3"/>
      <c r="Y556" s="3"/>
      <c r="Z556" s="3"/>
      <c r="AA556" s="3"/>
      <c r="AB556" s="4"/>
      <c r="AC556" s="3"/>
      <c r="AD556" s="3"/>
      <c r="AE556" s="4"/>
      <c r="AF556" s="3"/>
      <c r="AG556" s="4"/>
      <c r="AH556" s="4"/>
      <c r="AI556" s="4"/>
      <c r="AJ556" s="4"/>
      <c r="AK556" s="4"/>
      <c r="AL556" s="4"/>
      <c r="AM556" s="4"/>
      <c r="AN556" s="4"/>
      <c r="AO556" s="4"/>
      <c r="AP556" s="4"/>
      <c r="AQ556" s="4"/>
      <c r="AR556" s="4"/>
      <c r="AS556" s="4"/>
      <c r="AT556" s="4"/>
      <c r="AU556" s="4"/>
      <c r="AV556" s="3"/>
      <c r="AW556" s="3"/>
    </row>
    <row r="557" spans="1:49" x14ac:dyDescent="0.2">
      <c r="A557" s="28"/>
      <c r="B557" s="28"/>
      <c r="C557" s="3"/>
      <c r="D557" s="29"/>
      <c r="E557" s="29"/>
      <c r="F557" s="29"/>
      <c r="G557" s="29"/>
      <c r="H557" s="29"/>
      <c r="I557" s="29"/>
      <c r="J557" s="29"/>
      <c r="K557" s="3"/>
      <c r="L557" s="30"/>
      <c r="M557" s="30"/>
      <c r="N557" s="3"/>
      <c r="O557" s="20"/>
      <c r="P557" s="20"/>
      <c r="Q557" s="3"/>
      <c r="R557" s="4"/>
      <c r="S557" s="4"/>
      <c r="T557" s="3"/>
      <c r="U557" s="4"/>
      <c r="V557" s="3"/>
      <c r="W557" s="3"/>
      <c r="X557" s="3"/>
      <c r="Y557" s="3"/>
      <c r="Z557" s="3"/>
      <c r="AA557" s="3"/>
      <c r="AB557" s="4"/>
      <c r="AC557" s="3"/>
      <c r="AD557" s="3"/>
      <c r="AE557" s="4"/>
      <c r="AF557" s="3"/>
      <c r="AG557" s="4"/>
      <c r="AH557" s="4"/>
      <c r="AI557" s="4"/>
      <c r="AJ557" s="4"/>
      <c r="AK557" s="4"/>
      <c r="AL557" s="4"/>
      <c r="AM557" s="4"/>
      <c r="AN557" s="4"/>
      <c r="AO557" s="4"/>
      <c r="AP557" s="31"/>
      <c r="AQ557" s="31"/>
      <c r="AR557" s="4"/>
      <c r="AS557" s="4"/>
      <c r="AT557" s="4"/>
      <c r="AU557" s="4"/>
      <c r="AV557" s="3"/>
      <c r="AW557" s="3"/>
    </row>
    <row r="558" spans="1:49" ht="3.75" customHeight="1" x14ac:dyDescent="0.2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4"/>
      <c r="P558" s="4"/>
      <c r="Q558" s="3"/>
      <c r="R558" s="4"/>
      <c r="S558" s="3"/>
      <c r="T558" s="3"/>
      <c r="U558" s="4"/>
      <c r="V558" s="3"/>
      <c r="W558" s="3"/>
      <c r="X558" s="3"/>
      <c r="Y558" s="3"/>
      <c r="Z558" s="3"/>
      <c r="AA558" s="3"/>
      <c r="AB558" s="4"/>
      <c r="AC558" s="3"/>
      <c r="AD558" s="3"/>
      <c r="AE558" s="4"/>
      <c r="AF558" s="3"/>
      <c r="AG558" s="4"/>
      <c r="AH558" s="4"/>
      <c r="AI558" s="4"/>
      <c r="AJ558" s="4"/>
      <c r="AK558" s="4"/>
      <c r="AL558" s="4"/>
      <c r="AM558" s="4"/>
      <c r="AN558" s="4"/>
      <c r="AO558" s="4"/>
      <c r="AP558" s="4"/>
      <c r="AQ558" s="4"/>
      <c r="AR558" s="4"/>
      <c r="AS558" s="4"/>
      <c r="AT558" s="4"/>
      <c r="AU558" s="4"/>
      <c r="AV558" s="3"/>
      <c r="AW558" s="3"/>
    </row>
    <row r="559" spans="1:49" x14ac:dyDescent="0.2">
      <c r="A559" s="28"/>
      <c r="B559" s="28"/>
      <c r="C559" s="3"/>
      <c r="D559" s="29"/>
      <c r="E559" s="29"/>
      <c r="F559" s="29"/>
      <c r="G559" s="29"/>
      <c r="H559" s="29"/>
      <c r="I559" s="29"/>
      <c r="J559" s="29"/>
      <c r="K559" s="3"/>
      <c r="L559" s="30"/>
      <c r="M559" s="30"/>
      <c r="N559" s="3"/>
      <c r="O559" s="20"/>
      <c r="P559" s="20"/>
      <c r="Q559" s="3"/>
      <c r="R559" s="4"/>
      <c r="S559" s="4"/>
      <c r="T559" s="3"/>
      <c r="U559" s="4"/>
      <c r="V559" s="3"/>
      <c r="W559" s="3"/>
      <c r="X559" s="3"/>
      <c r="Y559" s="3"/>
      <c r="Z559" s="3"/>
      <c r="AA559" s="3"/>
      <c r="AB559" s="4"/>
      <c r="AC559" s="3"/>
      <c r="AD559" s="3"/>
      <c r="AE559" s="4"/>
      <c r="AF559" s="3"/>
      <c r="AG559" s="4"/>
      <c r="AH559" s="4"/>
      <c r="AI559" s="4"/>
      <c r="AJ559" s="4"/>
      <c r="AK559" s="4"/>
      <c r="AL559" s="4"/>
      <c r="AM559" s="4"/>
      <c r="AN559" s="4"/>
      <c r="AO559" s="4"/>
      <c r="AP559" s="31"/>
      <c r="AQ559" s="31"/>
      <c r="AR559" s="4"/>
      <c r="AS559" s="4"/>
      <c r="AT559" s="4"/>
      <c r="AU559" s="4"/>
      <c r="AV559" s="3"/>
      <c r="AW559" s="3"/>
    </row>
    <row r="560" spans="1:49" ht="4.5" customHeight="1" x14ac:dyDescent="0.2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4"/>
      <c r="P560" s="4"/>
      <c r="Q560" s="3"/>
      <c r="R560" s="4"/>
      <c r="S560" s="3"/>
      <c r="T560" s="3"/>
      <c r="U560" s="4"/>
      <c r="V560" s="3"/>
      <c r="W560" s="3"/>
      <c r="X560" s="3"/>
      <c r="Y560" s="3"/>
      <c r="Z560" s="3"/>
      <c r="AA560" s="3"/>
      <c r="AB560" s="4"/>
      <c r="AC560" s="3"/>
      <c r="AD560" s="3"/>
      <c r="AE560" s="4"/>
      <c r="AF560" s="3"/>
      <c r="AG560" s="4"/>
      <c r="AH560" s="4"/>
      <c r="AI560" s="4"/>
      <c r="AJ560" s="4"/>
      <c r="AK560" s="4"/>
      <c r="AL560" s="4"/>
      <c r="AM560" s="4"/>
      <c r="AN560" s="4"/>
      <c r="AO560" s="4"/>
      <c r="AP560" s="4"/>
      <c r="AQ560" s="4"/>
      <c r="AR560" s="4"/>
      <c r="AS560" s="4"/>
      <c r="AT560" s="4"/>
      <c r="AU560" s="4"/>
      <c r="AV560" s="3"/>
      <c r="AW560" s="3"/>
    </row>
    <row r="561" spans="1:49" x14ac:dyDescent="0.2">
      <c r="A561" s="28"/>
      <c r="B561" s="28"/>
      <c r="C561" s="3"/>
      <c r="D561" s="29"/>
      <c r="E561" s="29"/>
      <c r="F561" s="29"/>
      <c r="G561" s="29"/>
      <c r="H561" s="29"/>
      <c r="I561" s="29"/>
      <c r="J561" s="29"/>
      <c r="K561" s="3"/>
      <c r="L561" s="30"/>
      <c r="M561" s="30"/>
      <c r="N561" s="3"/>
      <c r="O561" s="20"/>
      <c r="P561" s="20"/>
      <c r="Q561" s="3"/>
      <c r="R561" s="4"/>
      <c r="S561" s="4"/>
      <c r="T561" s="3"/>
      <c r="U561" s="4"/>
      <c r="V561" s="3"/>
      <c r="W561" s="3"/>
      <c r="X561" s="3"/>
      <c r="Y561" s="3"/>
      <c r="Z561" s="3"/>
      <c r="AA561" s="3"/>
      <c r="AB561" s="4"/>
      <c r="AC561" s="3"/>
      <c r="AD561" s="3"/>
      <c r="AE561" s="4"/>
      <c r="AF561" s="3"/>
      <c r="AG561" s="4"/>
      <c r="AH561" s="4"/>
      <c r="AI561" s="4"/>
      <c r="AJ561" s="4"/>
      <c r="AK561" s="4"/>
      <c r="AL561" s="4"/>
      <c r="AM561" s="4"/>
      <c r="AN561" s="4"/>
      <c r="AO561" s="4"/>
      <c r="AP561" s="31"/>
      <c r="AQ561" s="31"/>
      <c r="AR561" s="4"/>
      <c r="AS561" s="4"/>
      <c r="AT561" s="4"/>
      <c r="AU561" s="4"/>
      <c r="AV561" s="3"/>
      <c r="AW561" s="3"/>
    </row>
    <row r="562" spans="1:49" ht="3.75" customHeight="1" x14ac:dyDescent="0.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4"/>
      <c r="P562" s="4"/>
      <c r="Q562" s="3"/>
      <c r="R562" s="4"/>
      <c r="S562" s="3"/>
      <c r="T562" s="3"/>
      <c r="U562" s="4"/>
      <c r="V562" s="3"/>
      <c r="W562" s="3"/>
      <c r="X562" s="3"/>
      <c r="Y562" s="3"/>
      <c r="Z562" s="3"/>
      <c r="AA562" s="3"/>
      <c r="AB562" s="4"/>
      <c r="AC562" s="3"/>
      <c r="AD562" s="3"/>
      <c r="AE562" s="4"/>
      <c r="AF562" s="3"/>
      <c r="AG562" s="4"/>
      <c r="AH562" s="4"/>
      <c r="AI562" s="4"/>
      <c r="AJ562" s="4"/>
      <c r="AK562" s="4"/>
      <c r="AL562" s="4"/>
      <c r="AM562" s="4"/>
      <c r="AN562" s="4"/>
      <c r="AO562" s="4"/>
      <c r="AP562" s="4"/>
      <c r="AQ562" s="4"/>
      <c r="AR562" s="4"/>
      <c r="AS562" s="4"/>
      <c r="AT562" s="4"/>
      <c r="AU562" s="4"/>
      <c r="AV562" s="3"/>
      <c r="AW562" s="3"/>
    </row>
    <row r="563" spans="1:49" x14ac:dyDescent="0.2">
      <c r="A563" s="28"/>
      <c r="B563" s="28"/>
      <c r="C563" s="3"/>
      <c r="D563" s="29"/>
      <c r="E563" s="29"/>
      <c r="F563" s="29"/>
      <c r="G563" s="29"/>
      <c r="H563" s="29"/>
      <c r="I563" s="29"/>
      <c r="J563" s="29"/>
      <c r="K563" s="3"/>
      <c r="L563" s="30"/>
      <c r="M563" s="30"/>
      <c r="N563" s="3"/>
      <c r="O563" s="20"/>
      <c r="P563" s="20"/>
      <c r="Q563" s="3"/>
      <c r="R563" s="4"/>
      <c r="S563" s="4"/>
      <c r="T563" s="3"/>
      <c r="U563" s="4"/>
      <c r="V563" s="3"/>
      <c r="W563" s="3"/>
      <c r="X563" s="3"/>
      <c r="Y563" s="3"/>
      <c r="Z563" s="3"/>
      <c r="AA563" s="3"/>
      <c r="AB563" s="4"/>
      <c r="AC563" s="3"/>
      <c r="AD563" s="3"/>
      <c r="AE563" s="4"/>
      <c r="AF563" s="3"/>
      <c r="AG563" s="4"/>
      <c r="AH563" s="4"/>
      <c r="AI563" s="4"/>
      <c r="AJ563" s="4"/>
      <c r="AK563" s="4"/>
      <c r="AL563" s="4"/>
      <c r="AM563" s="4"/>
      <c r="AN563" s="4"/>
      <c r="AO563" s="4"/>
      <c r="AP563" s="31"/>
      <c r="AQ563" s="31"/>
      <c r="AR563" s="4"/>
      <c r="AS563" s="4"/>
      <c r="AT563" s="4"/>
      <c r="AU563" s="4"/>
      <c r="AV563" s="3"/>
      <c r="AW563" s="3"/>
    </row>
    <row r="564" spans="1:49" ht="4.5" customHeight="1" x14ac:dyDescent="0.2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4"/>
      <c r="P564" s="4"/>
      <c r="Q564" s="3"/>
      <c r="R564" s="4"/>
      <c r="S564" s="3"/>
      <c r="T564" s="3"/>
      <c r="U564" s="4"/>
      <c r="V564" s="3"/>
      <c r="W564" s="3"/>
      <c r="X564" s="3"/>
      <c r="Y564" s="3"/>
      <c r="Z564" s="3"/>
      <c r="AA564" s="3"/>
      <c r="AB564" s="4"/>
      <c r="AC564" s="3"/>
      <c r="AD564" s="3"/>
      <c r="AE564" s="4"/>
      <c r="AF564" s="3"/>
      <c r="AG564" s="4"/>
      <c r="AH564" s="4"/>
      <c r="AI564" s="4"/>
      <c r="AJ564" s="4"/>
      <c r="AK564" s="4"/>
      <c r="AL564" s="4"/>
      <c r="AM564" s="4"/>
      <c r="AN564" s="4"/>
      <c r="AO564" s="4"/>
      <c r="AP564" s="4"/>
      <c r="AQ564" s="4"/>
      <c r="AR564" s="4"/>
      <c r="AS564" s="4"/>
      <c r="AT564" s="4"/>
      <c r="AU564" s="4"/>
      <c r="AV564" s="3"/>
      <c r="AW564" s="3"/>
    </row>
    <row r="565" spans="1:49" x14ac:dyDescent="0.2">
      <c r="A565" s="28"/>
      <c r="B565" s="28"/>
      <c r="C565" s="3"/>
      <c r="D565" s="29"/>
      <c r="E565" s="29"/>
      <c r="F565" s="29"/>
      <c r="G565" s="29"/>
      <c r="H565" s="29"/>
      <c r="I565" s="29"/>
      <c r="J565" s="29"/>
      <c r="K565" s="3"/>
      <c r="L565" s="30"/>
      <c r="M565" s="30"/>
      <c r="N565" s="3"/>
      <c r="O565" s="20"/>
      <c r="P565" s="20"/>
      <c r="Q565" s="3"/>
      <c r="R565" s="4"/>
      <c r="S565" s="4"/>
      <c r="T565" s="3"/>
      <c r="U565" s="4"/>
      <c r="V565" s="3"/>
      <c r="W565" s="3"/>
      <c r="X565" s="3"/>
      <c r="Y565" s="3"/>
      <c r="Z565" s="3"/>
      <c r="AA565" s="3"/>
      <c r="AB565" s="4"/>
      <c r="AC565" s="3"/>
      <c r="AD565" s="3"/>
      <c r="AE565" s="4"/>
      <c r="AF565" s="3"/>
      <c r="AG565" s="4"/>
      <c r="AH565" s="4"/>
      <c r="AI565" s="4"/>
      <c r="AJ565" s="4"/>
      <c r="AK565" s="4"/>
      <c r="AL565" s="4"/>
      <c r="AM565" s="4"/>
      <c r="AN565" s="4"/>
      <c r="AO565" s="4"/>
      <c r="AP565" s="31"/>
      <c r="AQ565" s="31"/>
      <c r="AR565" s="4"/>
      <c r="AS565" s="4"/>
      <c r="AT565" s="4"/>
      <c r="AU565" s="4"/>
      <c r="AV565" s="3"/>
      <c r="AW565" s="3"/>
    </row>
    <row r="566" spans="1:49" ht="3.75" customHeight="1" x14ac:dyDescent="0.2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4"/>
      <c r="P566" s="4"/>
      <c r="Q566" s="3"/>
      <c r="R566" s="4"/>
      <c r="S566" s="3"/>
      <c r="T566" s="3"/>
      <c r="U566" s="4"/>
      <c r="V566" s="3"/>
      <c r="W566" s="3"/>
      <c r="X566" s="3"/>
      <c r="Y566" s="3"/>
      <c r="Z566" s="3"/>
      <c r="AA566" s="3"/>
      <c r="AB566" s="4"/>
      <c r="AC566" s="3"/>
      <c r="AD566" s="3"/>
      <c r="AE566" s="4"/>
      <c r="AF566" s="3"/>
      <c r="AG566" s="4"/>
      <c r="AH566" s="4"/>
      <c r="AI566" s="4"/>
      <c r="AJ566" s="4"/>
      <c r="AK566" s="4"/>
      <c r="AL566" s="4"/>
      <c r="AM566" s="4"/>
      <c r="AN566" s="4"/>
      <c r="AO566" s="4"/>
      <c r="AP566" s="4"/>
      <c r="AQ566" s="4"/>
      <c r="AR566" s="4"/>
      <c r="AS566" s="4"/>
      <c r="AT566" s="4"/>
      <c r="AU566" s="4"/>
      <c r="AV566" s="3"/>
      <c r="AW566" s="3"/>
    </row>
    <row r="567" spans="1:49" x14ac:dyDescent="0.2">
      <c r="A567" s="28"/>
      <c r="B567" s="28"/>
      <c r="C567" s="3"/>
      <c r="D567" s="29"/>
      <c r="E567" s="29"/>
      <c r="F567" s="29"/>
      <c r="G567" s="29"/>
      <c r="H567" s="29"/>
      <c r="I567" s="29"/>
      <c r="J567" s="29"/>
      <c r="K567" s="3"/>
      <c r="L567" s="30"/>
      <c r="M567" s="30"/>
      <c r="N567" s="3"/>
      <c r="O567" s="20"/>
      <c r="P567" s="20"/>
      <c r="Q567" s="3"/>
      <c r="R567" s="4"/>
      <c r="S567" s="4"/>
      <c r="T567" s="3"/>
      <c r="U567" s="4"/>
      <c r="V567" s="3"/>
      <c r="W567" s="3"/>
      <c r="X567" s="3"/>
      <c r="Y567" s="3"/>
      <c r="Z567" s="3"/>
      <c r="AA567" s="3"/>
      <c r="AB567" s="4"/>
      <c r="AC567" s="3"/>
      <c r="AD567" s="3"/>
      <c r="AE567" s="4"/>
      <c r="AF567" s="3"/>
      <c r="AG567" s="4"/>
      <c r="AH567" s="4"/>
      <c r="AI567" s="4"/>
      <c r="AJ567" s="4"/>
      <c r="AK567" s="4"/>
      <c r="AL567" s="4"/>
      <c r="AM567" s="4"/>
      <c r="AN567" s="4"/>
      <c r="AO567" s="4"/>
      <c r="AP567" s="31"/>
      <c r="AQ567" s="31"/>
      <c r="AR567" s="4"/>
      <c r="AS567" s="4"/>
      <c r="AT567" s="4"/>
      <c r="AU567" s="4"/>
      <c r="AV567" s="3"/>
      <c r="AW567" s="3"/>
    </row>
    <row r="568" spans="1:49" ht="3.75" customHeight="1" x14ac:dyDescent="0.2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4"/>
      <c r="P568" s="4"/>
      <c r="Q568" s="3"/>
      <c r="R568" s="4"/>
      <c r="S568" s="3"/>
      <c r="T568" s="3"/>
      <c r="U568" s="4"/>
      <c r="V568" s="3"/>
      <c r="W568" s="3"/>
      <c r="X568" s="3"/>
      <c r="Y568" s="3"/>
      <c r="Z568" s="3"/>
      <c r="AA568" s="3"/>
      <c r="AB568" s="4"/>
      <c r="AC568" s="3"/>
      <c r="AD568" s="3"/>
      <c r="AE568" s="4"/>
      <c r="AF568" s="3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  <c r="AS568" s="4"/>
      <c r="AT568" s="4"/>
      <c r="AU568" s="4"/>
      <c r="AV568" s="3"/>
      <c r="AW568" s="3"/>
    </row>
    <row r="569" spans="1:49" x14ac:dyDescent="0.2">
      <c r="A569" s="28"/>
      <c r="B569" s="28"/>
      <c r="C569" s="3"/>
      <c r="D569" s="29"/>
      <c r="E569" s="29"/>
      <c r="F569" s="29"/>
      <c r="G569" s="29"/>
      <c r="H569" s="29"/>
      <c r="I569" s="29"/>
      <c r="J569" s="29"/>
      <c r="K569" s="3"/>
      <c r="L569" s="30"/>
      <c r="M569" s="30"/>
      <c r="N569" s="3"/>
      <c r="O569" s="20"/>
      <c r="P569" s="20"/>
      <c r="Q569" s="3"/>
      <c r="R569" s="4"/>
      <c r="S569" s="4"/>
      <c r="T569" s="3"/>
      <c r="U569" s="4"/>
      <c r="V569" s="3"/>
      <c r="W569" s="3"/>
      <c r="X569" s="3"/>
      <c r="Y569" s="3"/>
      <c r="Z569" s="3"/>
      <c r="AA569" s="3"/>
      <c r="AB569" s="4"/>
      <c r="AC569" s="3"/>
      <c r="AD569" s="3"/>
      <c r="AE569" s="4"/>
      <c r="AF569" s="3"/>
      <c r="AG569" s="4"/>
      <c r="AH569" s="4"/>
      <c r="AI569" s="4"/>
      <c r="AJ569" s="4"/>
      <c r="AK569" s="4"/>
      <c r="AL569" s="4"/>
      <c r="AM569" s="4"/>
      <c r="AN569" s="4"/>
      <c r="AO569" s="4"/>
      <c r="AP569" s="31"/>
      <c r="AQ569" s="31"/>
      <c r="AR569" s="4"/>
      <c r="AS569" s="4"/>
      <c r="AT569" s="4"/>
      <c r="AU569" s="4"/>
      <c r="AV569" s="3"/>
      <c r="AW569" s="3"/>
    </row>
    <row r="570" spans="1:49" ht="3.75" customHeight="1" x14ac:dyDescent="0.2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4"/>
      <c r="P570" s="4"/>
      <c r="Q570" s="3"/>
      <c r="R570" s="4"/>
      <c r="S570" s="3"/>
      <c r="T570" s="3"/>
      <c r="U570" s="4"/>
      <c r="V570" s="3"/>
      <c r="W570" s="3"/>
      <c r="X570" s="3"/>
      <c r="Y570" s="3"/>
      <c r="Z570" s="3"/>
      <c r="AA570" s="3"/>
      <c r="AB570" s="4"/>
      <c r="AC570" s="3"/>
      <c r="AD570" s="3"/>
      <c r="AE570" s="4"/>
      <c r="AF570" s="3"/>
      <c r="AG570" s="4"/>
      <c r="AH570" s="4"/>
      <c r="AI570" s="4"/>
      <c r="AJ570" s="4"/>
      <c r="AK570" s="4"/>
      <c r="AL570" s="4"/>
      <c r="AM570" s="4"/>
      <c r="AN570" s="4"/>
      <c r="AO570" s="4"/>
      <c r="AP570" s="4"/>
      <c r="AQ570" s="4"/>
      <c r="AR570" s="4"/>
      <c r="AS570" s="4"/>
      <c r="AT570" s="4"/>
      <c r="AU570" s="4"/>
      <c r="AV570" s="3"/>
      <c r="AW570" s="3"/>
    </row>
    <row r="571" spans="1:49" x14ac:dyDescent="0.2">
      <c r="A571" s="28"/>
      <c r="B571" s="28"/>
      <c r="C571" s="3"/>
      <c r="D571" s="29"/>
      <c r="E571" s="29"/>
      <c r="F571" s="29"/>
      <c r="G571" s="29"/>
      <c r="H571" s="29"/>
      <c r="I571" s="29"/>
      <c r="J571" s="29"/>
      <c r="K571" s="3"/>
      <c r="L571" s="30"/>
      <c r="M571" s="30"/>
      <c r="N571" s="3"/>
      <c r="O571" s="20"/>
      <c r="P571" s="20"/>
      <c r="Q571" s="3"/>
      <c r="R571" s="4"/>
      <c r="S571" s="4"/>
      <c r="T571" s="3"/>
      <c r="U571" s="4"/>
      <c r="V571" s="3"/>
      <c r="W571" s="3"/>
      <c r="X571" s="3"/>
      <c r="Y571" s="3"/>
      <c r="Z571" s="3"/>
      <c r="AA571" s="3"/>
      <c r="AB571" s="4"/>
      <c r="AC571" s="3"/>
      <c r="AD571" s="3"/>
      <c r="AE571" s="4"/>
      <c r="AF571" s="3"/>
      <c r="AG571" s="4"/>
      <c r="AH571" s="4"/>
      <c r="AI571" s="4"/>
      <c r="AJ571" s="4"/>
      <c r="AK571" s="4"/>
      <c r="AL571" s="4"/>
      <c r="AM571" s="4"/>
      <c r="AN571" s="4"/>
      <c r="AO571" s="4"/>
      <c r="AP571" s="31"/>
      <c r="AQ571" s="31"/>
      <c r="AR571" s="4"/>
      <c r="AS571" s="4"/>
      <c r="AT571" s="4"/>
      <c r="AU571" s="4"/>
      <c r="AV571" s="3"/>
      <c r="AW571" s="3"/>
    </row>
    <row r="572" spans="1:49" ht="5.25" customHeight="1" x14ac:dyDescent="0.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4"/>
      <c r="P572" s="4"/>
      <c r="Q572" s="3"/>
      <c r="R572" s="4"/>
      <c r="S572" s="3"/>
      <c r="T572" s="3"/>
      <c r="U572" s="4"/>
      <c r="V572" s="3"/>
      <c r="W572" s="3"/>
      <c r="X572" s="3"/>
      <c r="Y572" s="3"/>
      <c r="Z572" s="3"/>
      <c r="AA572" s="3"/>
      <c r="AB572" s="4"/>
      <c r="AC572" s="3"/>
      <c r="AD572" s="3"/>
      <c r="AE572" s="4"/>
      <c r="AF572" s="3"/>
      <c r="AG572" s="4"/>
      <c r="AH572" s="4"/>
      <c r="AI572" s="4"/>
      <c r="AJ572" s="4"/>
      <c r="AK572" s="4"/>
      <c r="AL572" s="4"/>
      <c r="AM572" s="4"/>
      <c r="AN572" s="4"/>
      <c r="AO572" s="4"/>
      <c r="AP572" s="4"/>
      <c r="AQ572" s="4"/>
      <c r="AR572" s="4"/>
      <c r="AS572" s="4"/>
      <c r="AT572" s="4"/>
      <c r="AU572" s="4"/>
      <c r="AV572" s="3"/>
      <c r="AW572" s="3"/>
    </row>
    <row r="573" spans="1:49" x14ac:dyDescent="0.2">
      <c r="A573" s="28"/>
      <c r="B573" s="28"/>
      <c r="C573" s="3"/>
      <c r="D573" s="29"/>
      <c r="E573" s="29"/>
      <c r="F573" s="29"/>
      <c r="G573" s="29"/>
      <c r="H573" s="29"/>
      <c r="I573" s="29"/>
      <c r="J573" s="29"/>
      <c r="K573" s="3"/>
      <c r="L573" s="30"/>
      <c r="M573" s="30"/>
      <c r="N573" s="3"/>
      <c r="O573" s="20"/>
      <c r="P573" s="20"/>
      <c r="Q573" s="3"/>
      <c r="R573" s="4"/>
      <c r="S573" s="4"/>
      <c r="T573" s="3"/>
      <c r="U573" s="4"/>
      <c r="V573" s="3"/>
      <c r="W573" s="3"/>
      <c r="X573" s="3"/>
      <c r="Y573" s="3"/>
      <c r="Z573" s="3"/>
      <c r="AA573" s="3"/>
      <c r="AB573" s="4"/>
      <c r="AC573" s="3"/>
      <c r="AD573" s="3"/>
      <c r="AE573" s="4"/>
      <c r="AF573" s="3"/>
      <c r="AG573" s="4"/>
      <c r="AH573" s="4"/>
      <c r="AI573" s="4"/>
      <c r="AJ573" s="4"/>
      <c r="AK573" s="4"/>
      <c r="AL573" s="4"/>
      <c r="AM573" s="4"/>
      <c r="AN573" s="4"/>
      <c r="AO573" s="4"/>
      <c r="AP573" s="31"/>
      <c r="AQ573" s="31"/>
      <c r="AR573" s="4"/>
      <c r="AS573" s="4"/>
      <c r="AT573" s="4"/>
      <c r="AU573" s="4"/>
      <c r="AV573" s="3"/>
      <c r="AW573" s="3"/>
    </row>
    <row r="574" spans="1:49" ht="4.5" customHeight="1" x14ac:dyDescent="0.2">
      <c r="A574" s="17"/>
      <c r="B574" s="17"/>
      <c r="C574" s="3"/>
      <c r="D574" s="18"/>
      <c r="E574" s="18"/>
      <c r="F574" s="18"/>
      <c r="G574" s="18"/>
      <c r="H574" s="18"/>
      <c r="I574" s="18"/>
      <c r="J574" s="18"/>
      <c r="K574" s="3"/>
      <c r="L574" s="19"/>
      <c r="M574" s="19"/>
      <c r="N574" s="3"/>
      <c r="O574" s="20"/>
      <c r="P574" s="20"/>
      <c r="Q574" s="3"/>
      <c r="R574" s="4"/>
      <c r="S574" s="4"/>
      <c r="T574" s="3"/>
      <c r="U574" s="4"/>
      <c r="V574" s="3"/>
      <c r="W574" s="3"/>
      <c r="X574" s="3"/>
      <c r="Y574" s="3"/>
      <c r="Z574" s="3"/>
      <c r="AA574" s="3"/>
      <c r="AB574" s="4"/>
      <c r="AC574" s="3"/>
      <c r="AD574" s="3"/>
      <c r="AE574" s="4"/>
      <c r="AF574" s="3"/>
      <c r="AG574" s="4"/>
      <c r="AH574" s="4"/>
      <c r="AI574" s="4"/>
      <c r="AJ574" s="4"/>
      <c r="AK574" s="4"/>
      <c r="AL574" s="4"/>
      <c r="AM574" s="4"/>
      <c r="AN574" s="4"/>
      <c r="AO574" s="4"/>
      <c r="AP574" s="21"/>
      <c r="AQ574" s="21"/>
      <c r="AR574" s="4"/>
      <c r="AS574" s="4"/>
      <c r="AT574" s="4"/>
      <c r="AU574" s="4"/>
      <c r="AV574" s="3"/>
      <c r="AW574" s="3"/>
    </row>
    <row r="575" spans="1:49" x14ac:dyDescent="0.2">
      <c r="A575" s="28"/>
      <c r="B575" s="28"/>
      <c r="C575" s="3"/>
      <c r="D575" s="29"/>
      <c r="E575" s="29"/>
      <c r="F575" s="29"/>
      <c r="G575" s="29"/>
      <c r="H575" s="29"/>
      <c r="I575" s="29"/>
      <c r="J575" s="29"/>
      <c r="K575" s="3"/>
      <c r="L575" s="30"/>
      <c r="M575" s="30"/>
      <c r="N575" s="3"/>
      <c r="O575" s="20"/>
      <c r="P575" s="20"/>
      <c r="Q575" s="3"/>
      <c r="R575" s="4"/>
      <c r="S575" s="4"/>
      <c r="T575" s="3"/>
      <c r="U575" s="4"/>
      <c r="V575" s="3"/>
      <c r="W575" s="3"/>
      <c r="X575" s="3"/>
      <c r="Y575" s="3"/>
      <c r="Z575" s="3"/>
      <c r="AA575" s="3"/>
      <c r="AB575" s="4"/>
      <c r="AC575" s="3"/>
      <c r="AD575" s="3"/>
      <c r="AE575" s="4"/>
      <c r="AF575" s="3"/>
      <c r="AG575" s="4"/>
      <c r="AH575" s="4"/>
      <c r="AI575" s="4"/>
      <c r="AJ575" s="4"/>
      <c r="AK575" s="4"/>
      <c r="AL575" s="4"/>
      <c r="AM575" s="4"/>
      <c r="AN575" s="4"/>
      <c r="AO575" s="4"/>
      <c r="AP575" s="31"/>
      <c r="AQ575" s="31"/>
      <c r="AR575" s="4"/>
      <c r="AS575" s="4"/>
      <c r="AT575" s="4"/>
      <c r="AU575" s="4"/>
      <c r="AV575" s="3"/>
      <c r="AW575" s="3"/>
    </row>
    <row r="576" spans="1:49" ht="3.75" customHeight="1" x14ac:dyDescent="0.2">
      <c r="A576" s="17"/>
      <c r="B576" s="17"/>
      <c r="C576" s="3"/>
      <c r="D576" s="18"/>
      <c r="E576" s="18"/>
      <c r="F576" s="18"/>
      <c r="G576" s="18"/>
      <c r="H576" s="18"/>
      <c r="I576" s="18"/>
      <c r="J576" s="18"/>
      <c r="K576" s="3"/>
      <c r="L576" s="19"/>
      <c r="M576" s="19"/>
      <c r="N576" s="3"/>
      <c r="O576" s="20"/>
      <c r="P576" s="20"/>
      <c r="Q576" s="3"/>
      <c r="R576" s="4"/>
      <c r="S576" s="4"/>
      <c r="T576" s="3"/>
      <c r="U576" s="4"/>
      <c r="V576" s="3"/>
      <c r="W576" s="3"/>
      <c r="X576" s="3"/>
      <c r="Y576" s="3"/>
      <c r="Z576" s="3"/>
      <c r="AA576" s="3"/>
      <c r="AB576" s="4"/>
      <c r="AC576" s="3"/>
      <c r="AD576" s="3"/>
      <c r="AE576" s="4"/>
      <c r="AF576" s="3"/>
      <c r="AG576" s="4"/>
      <c r="AH576" s="4"/>
      <c r="AI576" s="4"/>
      <c r="AJ576" s="4"/>
      <c r="AK576" s="4"/>
      <c r="AL576" s="4"/>
      <c r="AM576" s="4"/>
      <c r="AN576" s="4"/>
      <c r="AO576" s="4"/>
      <c r="AP576" s="21"/>
      <c r="AQ576" s="21"/>
      <c r="AR576" s="4"/>
      <c r="AS576" s="4"/>
      <c r="AT576" s="4"/>
      <c r="AU576" s="4"/>
      <c r="AV576" s="3"/>
      <c r="AW576" s="3"/>
    </row>
    <row r="577" spans="1:49" x14ac:dyDescent="0.2">
      <c r="A577" s="28"/>
      <c r="B577" s="28"/>
      <c r="C577" s="3"/>
      <c r="D577" s="29"/>
      <c r="E577" s="29"/>
      <c r="F577" s="29"/>
      <c r="G577" s="29"/>
      <c r="H577" s="29"/>
      <c r="I577" s="29"/>
      <c r="J577" s="29"/>
      <c r="K577" s="3"/>
      <c r="L577" s="30"/>
      <c r="M577" s="30"/>
      <c r="N577" s="3"/>
      <c r="O577" s="20"/>
      <c r="P577" s="20"/>
      <c r="Q577" s="3"/>
      <c r="R577" s="4"/>
      <c r="S577" s="4"/>
      <c r="T577" s="3"/>
      <c r="U577" s="4"/>
      <c r="V577" s="3"/>
      <c r="W577" s="3"/>
      <c r="X577" s="3"/>
      <c r="Y577" s="3"/>
      <c r="Z577" s="3"/>
      <c r="AA577" s="3"/>
      <c r="AB577" s="4"/>
      <c r="AC577" s="3"/>
      <c r="AD577" s="3"/>
      <c r="AE577" s="4"/>
      <c r="AF577" s="3"/>
      <c r="AG577" s="4"/>
      <c r="AH577" s="4"/>
      <c r="AI577" s="4"/>
      <c r="AJ577" s="4"/>
      <c r="AK577" s="4"/>
      <c r="AL577" s="4"/>
      <c r="AM577" s="4"/>
      <c r="AN577" s="4"/>
      <c r="AO577" s="4"/>
      <c r="AP577" s="31"/>
      <c r="AQ577" s="31"/>
      <c r="AR577" s="4"/>
      <c r="AS577" s="4"/>
      <c r="AT577" s="4"/>
      <c r="AU577" s="4"/>
      <c r="AV577" s="3"/>
      <c r="AW577" s="3"/>
    </row>
    <row r="578" spans="1:49" ht="3.75" customHeight="1" x14ac:dyDescent="0.2">
      <c r="A578" s="17"/>
      <c r="B578" s="17"/>
      <c r="C578" s="3"/>
      <c r="D578" s="18"/>
      <c r="E578" s="18"/>
      <c r="F578" s="18"/>
      <c r="G578" s="18"/>
      <c r="H578" s="18"/>
      <c r="I578" s="18"/>
      <c r="J578" s="18"/>
      <c r="K578" s="3"/>
      <c r="L578" s="19"/>
      <c r="M578" s="19"/>
      <c r="N578" s="3"/>
      <c r="O578" s="20"/>
      <c r="P578" s="20"/>
      <c r="Q578" s="3"/>
      <c r="R578" s="4"/>
      <c r="S578" s="4"/>
      <c r="T578" s="3"/>
      <c r="U578" s="4"/>
      <c r="V578" s="3"/>
      <c r="W578" s="3"/>
      <c r="X578" s="3"/>
      <c r="Y578" s="3"/>
      <c r="Z578" s="3"/>
      <c r="AA578" s="3"/>
      <c r="AB578" s="4"/>
      <c r="AC578" s="3"/>
      <c r="AD578" s="3"/>
      <c r="AE578" s="4"/>
      <c r="AF578" s="3"/>
      <c r="AG578" s="4"/>
      <c r="AH578" s="4"/>
      <c r="AI578" s="4"/>
      <c r="AJ578" s="4"/>
      <c r="AK578" s="4"/>
      <c r="AL578" s="4"/>
      <c r="AM578" s="4"/>
      <c r="AN578" s="4"/>
      <c r="AO578" s="4"/>
      <c r="AP578" s="21"/>
      <c r="AQ578" s="21"/>
      <c r="AR578" s="4"/>
      <c r="AS578" s="4"/>
      <c r="AT578" s="4"/>
      <c r="AU578" s="4"/>
      <c r="AV578" s="3"/>
      <c r="AW578" s="3"/>
    </row>
    <row r="579" spans="1:49" x14ac:dyDescent="0.2">
      <c r="A579" s="28"/>
      <c r="B579" s="28"/>
      <c r="C579" s="3"/>
      <c r="D579" s="29"/>
      <c r="E579" s="29"/>
      <c r="F579" s="29"/>
      <c r="G579" s="29"/>
      <c r="H579" s="29"/>
      <c r="I579" s="29"/>
      <c r="J579" s="29"/>
      <c r="K579" s="3"/>
      <c r="L579" s="30"/>
      <c r="M579" s="30"/>
      <c r="N579" s="3"/>
      <c r="O579" s="20"/>
      <c r="P579" s="20"/>
      <c r="Q579" s="3"/>
      <c r="R579" s="4"/>
      <c r="S579" s="4"/>
      <c r="T579" s="3"/>
      <c r="U579" s="4"/>
      <c r="V579" s="3"/>
      <c r="W579" s="3"/>
      <c r="X579" s="3"/>
      <c r="Y579" s="3"/>
      <c r="Z579" s="3"/>
      <c r="AA579" s="3"/>
      <c r="AB579" s="4"/>
      <c r="AC579" s="3"/>
      <c r="AD579" s="3"/>
      <c r="AE579" s="4"/>
      <c r="AF579" s="3"/>
      <c r="AG579" s="4"/>
      <c r="AH579" s="4"/>
      <c r="AI579" s="4"/>
      <c r="AJ579" s="4"/>
      <c r="AK579" s="4"/>
      <c r="AL579" s="4"/>
      <c r="AM579" s="4"/>
      <c r="AN579" s="4"/>
      <c r="AO579" s="4"/>
      <c r="AP579" s="31"/>
      <c r="AQ579" s="31"/>
      <c r="AR579" s="4"/>
      <c r="AS579" s="4"/>
      <c r="AT579" s="4"/>
      <c r="AU579" s="4"/>
      <c r="AV579" s="3"/>
      <c r="AW579" s="3"/>
    </row>
    <row r="580" spans="1:49" ht="3.75" customHeight="1" x14ac:dyDescent="0.2">
      <c r="A580" s="17"/>
      <c r="B580" s="17"/>
      <c r="C580" s="3"/>
      <c r="D580" s="18"/>
      <c r="E580" s="18"/>
      <c r="F580" s="18"/>
      <c r="G580" s="18"/>
      <c r="H580" s="18"/>
      <c r="I580" s="18"/>
      <c r="J580" s="18"/>
      <c r="K580" s="3"/>
      <c r="L580" s="19"/>
      <c r="M580" s="19"/>
      <c r="N580" s="3"/>
      <c r="O580" s="20"/>
      <c r="P580" s="20"/>
      <c r="Q580" s="3"/>
      <c r="R580" s="4"/>
      <c r="S580" s="4"/>
      <c r="T580" s="3"/>
      <c r="U580" s="4"/>
      <c r="V580" s="3"/>
      <c r="W580" s="3"/>
      <c r="X580" s="3"/>
      <c r="Y580" s="3"/>
      <c r="Z580" s="3"/>
      <c r="AA580" s="3"/>
      <c r="AB580" s="4"/>
      <c r="AC580" s="3"/>
      <c r="AD580" s="3"/>
      <c r="AE580" s="4"/>
      <c r="AF580" s="3"/>
      <c r="AG580" s="4"/>
      <c r="AH580" s="4"/>
      <c r="AI580" s="4"/>
      <c r="AJ580" s="4"/>
      <c r="AK580" s="4"/>
      <c r="AL580" s="4"/>
      <c r="AM580" s="4"/>
      <c r="AN580" s="4"/>
      <c r="AO580" s="4"/>
      <c r="AP580" s="21"/>
      <c r="AQ580" s="21"/>
      <c r="AR580" s="4"/>
      <c r="AS580" s="4"/>
      <c r="AT580" s="4"/>
      <c r="AU580" s="4"/>
      <c r="AV580" s="3"/>
      <c r="AW580" s="3"/>
    </row>
    <row r="581" spans="1:49" x14ac:dyDescent="0.2">
      <c r="A581" s="28"/>
      <c r="B581" s="28"/>
      <c r="C581" s="3"/>
      <c r="D581" s="29"/>
      <c r="E581" s="29"/>
      <c r="F581" s="29"/>
      <c r="G581" s="29"/>
      <c r="H581" s="29"/>
      <c r="I581" s="29"/>
      <c r="J581" s="29"/>
      <c r="K581" s="3"/>
      <c r="L581" s="30"/>
      <c r="M581" s="30"/>
      <c r="N581" s="3"/>
      <c r="O581" s="20"/>
      <c r="P581" s="20"/>
      <c r="Q581" s="3"/>
      <c r="R581" s="4"/>
      <c r="S581" s="4"/>
      <c r="T581" s="3"/>
      <c r="U581" s="4"/>
      <c r="V581" s="3"/>
      <c r="W581" s="3"/>
      <c r="X581" s="3"/>
      <c r="Y581" s="3"/>
      <c r="Z581" s="3"/>
      <c r="AA581" s="3"/>
      <c r="AB581" s="4"/>
      <c r="AC581" s="3"/>
      <c r="AD581" s="3"/>
      <c r="AE581" s="4"/>
      <c r="AF581" s="3"/>
      <c r="AG581" s="4"/>
      <c r="AH581" s="4"/>
      <c r="AI581" s="4"/>
      <c r="AJ581" s="4"/>
      <c r="AK581" s="4"/>
      <c r="AL581" s="4"/>
      <c r="AM581" s="4"/>
      <c r="AN581" s="4"/>
      <c r="AO581" s="4"/>
      <c r="AP581" s="31"/>
      <c r="AQ581" s="31"/>
      <c r="AR581" s="4"/>
      <c r="AS581" s="4"/>
      <c r="AT581" s="4"/>
      <c r="AU581" s="4"/>
      <c r="AV581" s="3"/>
      <c r="AW581" s="3"/>
    </row>
    <row r="582" spans="1:49" ht="13.5" customHeight="1" x14ac:dyDescent="0.2">
      <c r="A582" s="17"/>
      <c r="B582" s="17"/>
      <c r="C582" s="3"/>
      <c r="D582" s="18"/>
      <c r="E582" s="18"/>
      <c r="F582" s="18"/>
      <c r="G582" s="18"/>
      <c r="H582" s="18"/>
      <c r="I582" s="18"/>
      <c r="J582" s="18"/>
      <c r="K582" s="3"/>
      <c r="L582" s="19"/>
      <c r="M582" s="19"/>
      <c r="N582" s="3"/>
      <c r="O582" s="20"/>
      <c r="P582" s="20"/>
      <c r="Q582" s="3"/>
      <c r="R582" s="4"/>
      <c r="S582" s="4"/>
      <c r="T582" s="3"/>
      <c r="U582" s="4"/>
      <c r="V582" s="3"/>
      <c r="W582" s="3"/>
      <c r="X582" s="3"/>
      <c r="Y582" s="3"/>
      <c r="Z582" s="3"/>
      <c r="AA582" s="3"/>
      <c r="AB582" s="4"/>
      <c r="AC582" s="3"/>
      <c r="AD582" s="3"/>
      <c r="AE582" s="4"/>
      <c r="AF582" s="3"/>
      <c r="AG582" s="4"/>
      <c r="AH582" s="4"/>
      <c r="AI582" s="4"/>
      <c r="AJ582" s="4"/>
      <c r="AK582" s="4"/>
      <c r="AL582" s="4"/>
      <c r="AM582" s="4"/>
      <c r="AN582" s="4"/>
      <c r="AO582" s="4"/>
      <c r="AP582" s="21"/>
      <c r="AQ582" s="21"/>
      <c r="AR582" s="4"/>
      <c r="AS582" s="4"/>
      <c r="AT582" s="4"/>
      <c r="AU582" s="4"/>
      <c r="AV582" s="3"/>
      <c r="AW582" s="3"/>
    </row>
    <row r="583" spans="1:49" x14ac:dyDescent="0.2">
      <c r="A583" s="33" t="s">
        <v>26</v>
      </c>
      <c r="B583" s="33"/>
      <c r="C583" s="33"/>
      <c r="D583" s="33"/>
      <c r="E583" s="33"/>
      <c r="F583" s="33"/>
      <c r="G583" s="33"/>
      <c r="H583" s="33"/>
      <c r="I583" s="33"/>
      <c r="J583" s="33"/>
      <c r="K583" s="33"/>
      <c r="L583" s="33"/>
      <c r="M583" s="33"/>
      <c r="N583" s="3"/>
      <c r="O583" s="20"/>
      <c r="P583" s="20"/>
      <c r="Q583" s="3"/>
      <c r="R583" s="4"/>
      <c r="S583" s="4"/>
      <c r="T583" s="3"/>
      <c r="U583" s="4"/>
      <c r="V583" s="3"/>
      <c r="W583" s="3"/>
      <c r="X583" s="3"/>
      <c r="Y583" s="3"/>
      <c r="Z583" s="3"/>
      <c r="AA583" s="3"/>
      <c r="AB583" s="4"/>
      <c r="AC583" s="3"/>
      <c r="AD583" s="3"/>
      <c r="AE583" s="4"/>
      <c r="AF583" s="3"/>
      <c r="AG583" s="4"/>
      <c r="AH583" s="4"/>
      <c r="AI583" s="4"/>
      <c r="AJ583" s="4"/>
      <c r="AK583" s="4"/>
      <c r="AL583" s="4"/>
      <c r="AM583" s="4"/>
      <c r="AN583" s="4"/>
      <c r="AO583" s="4"/>
      <c r="AP583" s="31"/>
      <c r="AQ583" s="31"/>
      <c r="AR583" s="4"/>
      <c r="AS583" s="4"/>
      <c r="AT583" s="4"/>
      <c r="AU583" s="4"/>
      <c r="AV583" s="3"/>
      <c r="AW583" s="3"/>
    </row>
    <row r="584" spans="1:49" ht="5.25" customHeight="1" x14ac:dyDescent="0.2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4"/>
      <c r="P584" s="4"/>
      <c r="Q584" s="3"/>
      <c r="R584" s="4"/>
      <c r="S584" s="3"/>
      <c r="T584" s="3"/>
      <c r="U584" s="4"/>
      <c r="V584" s="3"/>
      <c r="W584" s="3"/>
      <c r="X584" s="3"/>
      <c r="Y584" s="3"/>
      <c r="Z584" s="3"/>
      <c r="AA584" s="3"/>
      <c r="AB584" s="4"/>
      <c r="AC584" s="3"/>
      <c r="AD584" s="3"/>
      <c r="AE584" s="4"/>
      <c r="AF584" s="3"/>
      <c r="AG584" s="4"/>
      <c r="AH584" s="4"/>
      <c r="AI584" s="4"/>
      <c r="AJ584" s="4"/>
      <c r="AK584" s="4"/>
      <c r="AL584" s="4"/>
      <c r="AM584" s="4"/>
      <c r="AN584" s="4"/>
      <c r="AO584" s="4"/>
      <c r="AP584" s="4"/>
      <c r="AQ584" s="4"/>
      <c r="AR584" s="4"/>
      <c r="AS584" s="4"/>
      <c r="AT584" s="4"/>
      <c r="AU584" s="4"/>
      <c r="AV584" s="3"/>
      <c r="AW584" s="3"/>
    </row>
    <row r="585" spans="1:49" x14ac:dyDescent="0.2">
      <c r="A585" s="28"/>
      <c r="B585" s="28"/>
      <c r="C585" s="3"/>
      <c r="D585" s="29"/>
      <c r="E585" s="29"/>
      <c r="F585" s="29"/>
      <c r="G585" s="29"/>
      <c r="H585" s="29"/>
      <c r="I585" s="29"/>
      <c r="J585" s="29"/>
      <c r="K585" s="3"/>
      <c r="L585" s="30"/>
      <c r="M585" s="30"/>
      <c r="N585" s="3"/>
      <c r="O585" s="20"/>
      <c r="P585" s="20"/>
      <c r="Q585" s="3"/>
      <c r="R585" s="4"/>
      <c r="S585" s="4"/>
      <c r="T585" s="3"/>
      <c r="U585" s="4"/>
      <c r="V585" s="3"/>
      <c r="W585" s="3"/>
      <c r="X585" s="3"/>
      <c r="Y585" s="3"/>
      <c r="Z585" s="3"/>
      <c r="AA585" s="3"/>
      <c r="AB585" s="4"/>
      <c r="AC585" s="3"/>
      <c r="AD585" s="3"/>
      <c r="AE585" s="4"/>
      <c r="AF585" s="3"/>
      <c r="AG585" s="4"/>
      <c r="AH585" s="4"/>
      <c r="AI585" s="4"/>
      <c r="AJ585" s="4"/>
      <c r="AK585" s="4"/>
      <c r="AL585" s="4"/>
      <c r="AM585" s="4"/>
      <c r="AN585" s="4"/>
      <c r="AO585" s="4"/>
      <c r="AP585" s="31"/>
      <c r="AQ585" s="31"/>
      <c r="AR585" s="4"/>
      <c r="AS585" s="4"/>
      <c r="AT585" s="4"/>
      <c r="AU585" s="4"/>
      <c r="AV585" s="3"/>
      <c r="AW585" s="3"/>
    </row>
    <row r="586" spans="1:49" ht="3.75" customHeight="1" x14ac:dyDescent="0.2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4"/>
      <c r="P586" s="4"/>
      <c r="Q586" s="3"/>
      <c r="R586" s="4"/>
      <c r="S586" s="3"/>
      <c r="T586" s="3"/>
      <c r="U586" s="4"/>
      <c r="V586" s="3"/>
      <c r="W586" s="3"/>
      <c r="X586" s="3"/>
      <c r="Y586" s="3"/>
      <c r="Z586" s="3"/>
      <c r="AA586" s="3"/>
      <c r="AB586" s="4"/>
      <c r="AC586" s="3"/>
      <c r="AD586" s="3"/>
      <c r="AE586" s="4"/>
      <c r="AF586" s="3"/>
      <c r="AG586" s="4"/>
      <c r="AH586" s="4"/>
      <c r="AI586" s="4"/>
      <c r="AJ586" s="4"/>
      <c r="AK586" s="4"/>
      <c r="AL586" s="4"/>
      <c r="AM586" s="4"/>
      <c r="AN586" s="4"/>
      <c r="AO586" s="4"/>
      <c r="AP586" s="4"/>
      <c r="AQ586" s="4"/>
      <c r="AR586" s="4"/>
      <c r="AS586" s="4"/>
      <c r="AT586" s="4"/>
      <c r="AU586" s="4"/>
      <c r="AV586" s="3"/>
      <c r="AW586" s="3"/>
    </row>
    <row r="587" spans="1:49" x14ac:dyDescent="0.2">
      <c r="A587" s="28"/>
      <c r="B587" s="28"/>
      <c r="C587" s="3"/>
      <c r="D587" s="29"/>
      <c r="E587" s="29"/>
      <c r="F587" s="29"/>
      <c r="G587" s="29"/>
      <c r="H587" s="29"/>
      <c r="I587" s="29"/>
      <c r="J587" s="29"/>
      <c r="K587" s="3"/>
      <c r="L587" s="30"/>
      <c r="M587" s="30"/>
      <c r="N587" s="3"/>
      <c r="O587" s="20"/>
      <c r="P587" s="20"/>
      <c r="Q587" s="3"/>
      <c r="R587" s="4"/>
      <c r="S587" s="4"/>
      <c r="T587" s="3"/>
      <c r="U587" s="4"/>
      <c r="V587" s="3"/>
      <c r="W587" s="3"/>
      <c r="X587" s="3"/>
      <c r="Y587" s="3"/>
      <c r="Z587" s="3"/>
      <c r="AA587" s="3"/>
      <c r="AB587" s="4"/>
      <c r="AC587" s="3"/>
      <c r="AD587" s="3"/>
      <c r="AE587" s="4"/>
      <c r="AF587" s="3"/>
      <c r="AG587" s="4"/>
      <c r="AH587" s="4"/>
      <c r="AI587" s="4"/>
      <c r="AJ587" s="4"/>
      <c r="AK587" s="4"/>
      <c r="AL587" s="4"/>
      <c r="AM587" s="4"/>
      <c r="AN587" s="4"/>
      <c r="AO587" s="4"/>
      <c r="AP587" s="31"/>
      <c r="AQ587" s="31"/>
      <c r="AR587" s="4"/>
      <c r="AS587" s="4"/>
      <c r="AT587" s="4"/>
      <c r="AU587" s="4"/>
      <c r="AV587" s="3"/>
      <c r="AW587" s="3"/>
    </row>
    <row r="588" spans="1:49" ht="4.5" customHeight="1" x14ac:dyDescent="0.2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4"/>
      <c r="P588" s="4"/>
      <c r="Q588" s="3"/>
      <c r="R588" s="4"/>
      <c r="S588" s="3"/>
      <c r="T588" s="3"/>
      <c r="U588" s="4"/>
      <c r="V588" s="3"/>
      <c r="W588" s="3"/>
      <c r="X588" s="3"/>
      <c r="Y588" s="3"/>
      <c r="Z588" s="3"/>
      <c r="AA588" s="3"/>
      <c r="AB588" s="4"/>
      <c r="AC588" s="3"/>
      <c r="AD588" s="3"/>
      <c r="AE588" s="4"/>
      <c r="AF588" s="3"/>
      <c r="AG588" s="4"/>
      <c r="AH588" s="4"/>
      <c r="AI588" s="4"/>
      <c r="AJ588" s="4"/>
      <c r="AK588" s="4"/>
      <c r="AL588" s="4"/>
      <c r="AM588" s="4"/>
      <c r="AN588" s="4"/>
      <c r="AO588" s="4"/>
      <c r="AP588" s="4"/>
      <c r="AQ588" s="4"/>
      <c r="AR588" s="4"/>
      <c r="AS588" s="4"/>
      <c r="AT588" s="4"/>
      <c r="AU588" s="4"/>
      <c r="AV588" s="3"/>
      <c r="AW588" s="3"/>
    </row>
    <row r="589" spans="1:49" x14ac:dyDescent="0.2">
      <c r="A589" s="28"/>
      <c r="B589" s="28"/>
      <c r="C589" s="3"/>
      <c r="D589" s="29"/>
      <c r="E589" s="29"/>
      <c r="F589" s="29"/>
      <c r="G589" s="29"/>
      <c r="H589" s="29"/>
      <c r="I589" s="29"/>
      <c r="J589" s="29"/>
      <c r="K589" s="3"/>
      <c r="L589" s="30"/>
      <c r="M589" s="30"/>
      <c r="N589" s="3"/>
      <c r="O589" s="20"/>
      <c r="P589" s="20"/>
      <c r="Q589" s="3"/>
      <c r="R589" s="4"/>
      <c r="S589" s="4"/>
      <c r="T589" s="3"/>
      <c r="U589" s="4"/>
      <c r="V589" s="3"/>
      <c r="W589" s="3"/>
      <c r="X589" s="3"/>
      <c r="Y589" s="3"/>
      <c r="Z589" s="3"/>
      <c r="AA589" s="3"/>
      <c r="AB589" s="4"/>
      <c r="AC589" s="3"/>
      <c r="AD589" s="3"/>
      <c r="AE589" s="4"/>
      <c r="AF589" s="3"/>
      <c r="AG589" s="4"/>
      <c r="AH589" s="4"/>
      <c r="AI589" s="4"/>
      <c r="AJ589" s="4"/>
      <c r="AK589" s="4"/>
      <c r="AL589" s="4"/>
      <c r="AM589" s="4"/>
      <c r="AN589" s="4"/>
      <c r="AO589" s="4"/>
      <c r="AP589" s="31"/>
      <c r="AQ589" s="31"/>
      <c r="AR589" s="4"/>
      <c r="AS589" s="4"/>
      <c r="AT589" s="4"/>
      <c r="AU589" s="4"/>
      <c r="AV589" s="3"/>
      <c r="AW589" s="3"/>
    </row>
    <row r="590" spans="1:49" ht="4.5" customHeight="1" x14ac:dyDescent="0.2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4"/>
      <c r="P590" s="4"/>
      <c r="Q590" s="3"/>
      <c r="R590" s="4"/>
      <c r="S590" s="3"/>
      <c r="T590" s="3"/>
      <c r="U590" s="4"/>
      <c r="V590" s="3"/>
      <c r="W590" s="3"/>
      <c r="X590" s="3"/>
      <c r="Y590" s="3"/>
      <c r="Z590" s="3"/>
      <c r="AA590" s="3"/>
      <c r="AB590" s="4"/>
      <c r="AC590" s="3"/>
      <c r="AD590" s="3"/>
      <c r="AE590" s="4"/>
      <c r="AF590" s="3"/>
      <c r="AG590" s="4"/>
      <c r="AH590" s="4"/>
      <c r="AI590" s="4"/>
      <c r="AJ590" s="4"/>
      <c r="AK590" s="4"/>
      <c r="AL590" s="4"/>
      <c r="AM590" s="4"/>
      <c r="AN590" s="4"/>
      <c r="AO590" s="4"/>
      <c r="AP590" s="4"/>
      <c r="AQ590" s="4"/>
      <c r="AR590" s="4"/>
      <c r="AS590" s="4"/>
      <c r="AT590" s="4"/>
      <c r="AU590" s="4"/>
      <c r="AV590" s="3"/>
      <c r="AW590" s="3"/>
    </row>
    <row r="591" spans="1:49" x14ac:dyDescent="0.2">
      <c r="A591" s="28"/>
      <c r="B591" s="28"/>
      <c r="C591" s="3"/>
      <c r="D591" s="29"/>
      <c r="E591" s="29"/>
      <c r="F591" s="29"/>
      <c r="G591" s="29"/>
      <c r="H591" s="29"/>
      <c r="I591" s="29"/>
      <c r="J591" s="29"/>
      <c r="K591" s="3"/>
      <c r="L591" s="30"/>
      <c r="M591" s="30"/>
      <c r="N591" s="3"/>
      <c r="O591" s="20"/>
      <c r="P591" s="20"/>
      <c r="Q591" s="3"/>
      <c r="R591" s="4"/>
      <c r="S591" s="4"/>
      <c r="T591" s="3"/>
      <c r="U591" s="4"/>
      <c r="V591" s="3"/>
      <c r="W591" s="3"/>
      <c r="X591" s="3"/>
      <c r="Y591" s="3"/>
      <c r="Z591" s="3"/>
      <c r="AA591" s="3"/>
      <c r="AB591" s="4"/>
      <c r="AC591" s="3"/>
      <c r="AD591" s="3"/>
      <c r="AE591" s="4"/>
      <c r="AF591" s="3"/>
      <c r="AG591" s="4"/>
      <c r="AH591" s="4"/>
      <c r="AI591" s="4"/>
      <c r="AJ591" s="4"/>
      <c r="AK591" s="4"/>
      <c r="AL591" s="4"/>
      <c r="AM591" s="4"/>
      <c r="AN591" s="4"/>
      <c r="AO591" s="4"/>
      <c r="AP591" s="31"/>
      <c r="AQ591" s="31"/>
      <c r="AR591" s="4"/>
      <c r="AS591" s="4"/>
      <c r="AT591" s="4"/>
      <c r="AU591" s="4"/>
      <c r="AV591" s="3"/>
      <c r="AW591" s="3"/>
    </row>
    <row r="592" spans="1:49" ht="3.75" customHeight="1" x14ac:dyDescent="0.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4"/>
      <c r="P592" s="4"/>
      <c r="Q592" s="3"/>
      <c r="R592" s="4"/>
      <c r="S592" s="3"/>
      <c r="T592" s="3"/>
      <c r="U592" s="4"/>
      <c r="V592" s="3"/>
      <c r="W592" s="3"/>
      <c r="X592" s="3"/>
      <c r="Y592" s="3"/>
      <c r="Z592" s="3"/>
      <c r="AA592" s="3"/>
      <c r="AB592" s="4"/>
      <c r="AC592" s="3"/>
      <c r="AD592" s="3"/>
      <c r="AE592" s="4"/>
      <c r="AF592" s="3"/>
      <c r="AG592" s="4"/>
      <c r="AH592" s="4"/>
      <c r="AI592" s="4"/>
      <c r="AJ592" s="4"/>
      <c r="AK592" s="4"/>
      <c r="AL592" s="4"/>
      <c r="AM592" s="4"/>
      <c r="AN592" s="4"/>
      <c r="AO592" s="4"/>
      <c r="AP592" s="4"/>
      <c r="AQ592" s="4"/>
      <c r="AR592" s="4"/>
      <c r="AS592" s="4"/>
      <c r="AT592" s="4"/>
      <c r="AU592" s="4"/>
      <c r="AV592" s="3"/>
      <c r="AW592" s="3"/>
    </row>
    <row r="593" spans="1:49" x14ac:dyDescent="0.2">
      <c r="A593" s="28"/>
      <c r="B593" s="28"/>
      <c r="C593" s="3"/>
      <c r="D593" s="29"/>
      <c r="E593" s="29"/>
      <c r="F593" s="29"/>
      <c r="G593" s="29"/>
      <c r="H593" s="29"/>
      <c r="I593" s="29"/>
      <c r="J593" s="29"/>
      <c r="K593" s="3"/>
      <c r="L593" s="30"/>
      <c r="M593" s="30"/>
      <c r="N593" s="3"/>
      <c r="O593" s="20"/>
      <c r="P593" s="20"/>
      <c r="Q593" s="3"/>
      <c r="R593" s="4"/>
      <c r="S593" s="4"/>
      <c r="T593" s="3"/>
      <c r="U593" s="4"/>
      <c r="V593" s="3"/>
      <c r="W593" s="3"/>
      <c r="X593" s="3"/>
      <c r="Y593" s="3"/>
      <c r="Z593" s="3"/>
      <c r="AA593" s="3"/>
      <c r="AB593" s="4"/>
      <c r="AC593" s="3"/>
      <c r="AD593" s="3"/>
      <c r="AE593" s="4"/>
      <c r="AF593" s="3"/>
      <c r="AG593" s="4"/>
      <c r="AH593" s="4"/>
      <c r="AI593" s="4"/>
      <c r="AJ593" s="4"/>
      <c r="AK593" s="4"/>
      <c r="AL593" s="4"/>
      <c r="AM593" s="4"/>
      <c r="AN593" s="4"/>
      <c r="AO593" s="4"/>
      <c r="AP593" s="31"/>
      <c r="AQ593" s="31"/>
      <c r="AR593" s="4"/>
      <c r="AS593" s="4"/>
      <c r="AT593" s="4"/>
      <c r="AU593" s="4"/>
      <c r="AV593" s="3"/>
      <c r="AW593" s="3"/>
    </row>
    <row r="594" spans="1:49" ht="3" customHeight="1" x14ac:dyDescent="0.2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4"/>
      <c r="P594" s="4"/>
      <c r="Q594" s="3"/>
      <c r="R594" s="4"/>
      <c r="S594" s="3"/>
      <c r="T594" s="3"/>
      <c r="U594" s="4"/>
      <c r="V594" s="3"/>
      <c r="W594" s="3"/>
      <c r="X594" s="3"/>
      <c r="Y594" s="3"/>
      <c r="Z594" s="3"/>
      <c r="AA594" s="3"/>
      <c r="AB594" s="4"/>
      <c r="AC594" s="3"/>
      <c r="AD594" s="3"/>
      <c r="AE594" s="4"/>
      <c r="AF594" s="3"/>
      <c r="AG594" s="4"/>
      <c r="AH594" s="4"/>
      <c r="AI594" s="4"/>
      <c r="AJ594" s="4"/>
      <c r="AK594" s="4"/>
      <c r="AL594" s="4"/>
      <c r="AM594" s="4"/>
      <c r="AN594" s="4"/>
      <c r="AO594" s="4"/>
      <c r="AP594" s="4"/>
      <c r="AQ594" s="4"/>
      <c r="AR594" s="4"/>
      <c r="AS594" s="4"/>
      <c r="AT594" s="4"/>
      <c r="AU594" s="4"/>
      <c r="AV594" s="3"/>
      <c r="AW594" s="3"/>
    </row>
    <row r="595" spans="1:49" x14ac:dyDescent="0.2">
      <c r="A595" s="28"/>
      <c r="B595" s="28"/>
      <c r="C595" s="3"/>
      <c r="D595" s="29"/>
      <c r="E595" s="29"/>
      <c r="F595" s="29"/>
      <c r="G595" s="29"/>
      <c r="H595" s="29"/>
      <c r="I595" s="29"/>
      <c r="J595" s="29"/>
      <c r="K595" s="3"/>
      <c r="L595" s="30"/>
      <c r="M595" s="30"/>
      <c r="N595" s="3"/>
      <c r="O595" s="20"/>
      <c r="P595" s="20"/>
      <c r="Q595" s="3"/>
      <c r="R595" s="4"/>
      <c r="S595" s="4"/>
      <c r="T595" s="3"/>
      <c r="U595" s="4"/>
      <c r="V595" s="3"/>
      <c r="W595" s="3"/>
      <c r="X595" s="3"/>
      <c r="Y595" s="3"/>
      <c r="Z595" s="3"/>
      <c r="AA595" s="3"/>
      <c r="AB595" s="4"/>
      <c r="AC595" s="3"/>
      <c r="AD595" s="3"/>
      <c r="AE595" s="4"/>
      <c r="AF595" s="3"/>
      <c r="AG595" s="4"/>
      <c r="AH595" s="4"/>
      <c r="AI595" s="4"/>
      <c r="AJ595" s="4"/>
      <c r="AK595" s="4"/>
      <c r="AL595" s="4"/>
      <c r="AM595" s="4"/>
      <c r="AN595" s="4"/>
      <c r="AO595" s="4"/>
      <c r="AP595" s="31"/>
      <c r="AQ595" s="31"/>
      <c r="AR595" s="4"/>
      <c r="AS595" s="4"/>
      <c r="AT595" s="4"/>
      <c r="AU595" s="4"/>
      <c r="AV595" s="3"/>
      <c r="AW595" s="3"/>
    </row>
    <row r="596" spans="1:49" ht="3.75" customHeight="1" x14ac:dyDescent="0.2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4"/>
      <c r="P596" s="4"/>
      <c r="Q596" s="3"/>
      <c r="R596" s="4"/>
      <c r="S596" s="3"/>
      <c r="T596" s="3"/>
      <c r="U596" s="4"/>
      <c r="V596" s="3"/>
      <c r="W596" s="3"/>
      <c r="X596" s="3"/>
      <c r="Y596" s="3"/>
      <c r="Z596" s="3"/>
      <c r="AA596" s="3"/>
      <c r="AB596" s="4"/>
      <c r="AC596" s="3"/>
      <c r="AD596" s="3"/>
      <c r="AE596" s="4"/>
      <c r="AF596" s="3"/>
      <c r="AG596" s="4"/>
      <c r="AH596" s="4"/>
      <c r="AI596" s="4"/>
      <c r="AJ596" s="4"/>
      <c r="AK596" s="4"/>
      <c r="AL596" s="4"/>
      <c r="AM596" s="4"/>
      <c r="AN596" s="4"/>
      <c r="AO596" s="4"/>
      <c r="AP596" s="4"/>
      <c r="AQ596" s="4"/>
      <c r="AR596" s="4"/>
      <c r="AS596" s="4"/>
      <c r="AT596" s="4"/>
      <c r="AU596" s="4"/>
      <c r="AV596" s="3"/>
      <c r="AW596" s="3"/>
    </row>
    <row r="597" spans="1:49" x14ac:dyDescent="0.2">
      <c r="A597" s="28"/>
      <c r="B597" s="28"/>
      <c r="C597" s="3"/>
      <c r="D597" s="29"/>
      <c r="E597" s="29"/>
      <c r="F597" s="29"/>
      <c r="G597" s="29"/>
      <c r="H597" s="29"/>
      <c r="I597" s="29"/>
      <c r="J597" s="29"/>
      <c r="K597" s="3"/>
      <c r="L597" s="30"/>
      <c r="M597" s="30"/>
      <c r="N597" s="3"/>
      <c r="O597" s="20"/>
      <c r="P597" s="20"/>
      <c r="Q597" s="3"/>
      <c r="R597" s="4"/>
      <c r="S597" s="4"/>
      <c r="T597" s="3"/>
      <c r="U597" s="4"/>
      <c r="V597" s="3"/>
      <c r="W597" s="3"/>
      <c r="X597" s="3"/>
      <c r="Y597" s="3"/>
      <c r="Z597" s="3"/>
      <c r="AA597" s="3"/>
      <c r="AB597" s="4"/>
      <c r="AC597" s="3"/>
      <c r="AD597" s="3"/>
      <c r="AE597" s="4"/>
      <c r="AF597" s="3"/>
      <c r="AG597" s="4"/>
      <c r="AH597" s="4"/>
      <c r="AI597" s="4"/>
      <c r="AJ597" s="4"/>
      <c r="AK597" s="4"/>
      <c r="AL597" s="4"/>
      <c r="AM597" s="4"/>
      <c r="AN597" s="4"/>
      <c r="AO597" s="4"/>
      <c r="AP597" s="31"/>
      <c r="AQ597" s="31"/>
      <c r="AR597" s="4"/>
      <c r="AS597" s="4"/>
      <c r="AT597" s="4"/>
      <c r="AU597" s="4"/>
      <c r="AV597" s="3"/>
      <c r="AW597" s="3"/>
    </row>
    <row r="598" spans="1:49" ht="3" customHeight="1" x14ac:dyDescent="0.2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4"/>
      <c r="P598" s="4"/>
      <c r="Q598" s="3"/>
      <c r="R598" s="4"/>
      <c r="S598" s="3"/>
      <c r="T598" s="3"/>
      <c r="U598" s="4"/>
      <c r="V598" s="3"/>
      <c r="W598" s="3"/>
      <c r="X598" s="3"/>
      <c r="Y598" s="3"/>
      <c r="Z598" s="3"/>
      <c r="AA598" s="3"/>
      <c r="AB598" s="4"/>
      <c r="AC598" s="3"/>
      <c r="AD598" s="3"/>
      <c r="AE598" s="4"/>
      <c r="AF598" s="3"/>
      <c r="AG598" s="4"/>
      <c r="AH598" s="4"/>
      <c r="AI598" s="4"/>
      <c r="AJ598" s="4"/>
      <c r="AK598" s="4"/>
      <c r="AL598" s="4"/>
      <c r="AM598" s="4"/>
      <c r="AN598" s="4"/>
      <c r="AO598" s="4"/>
      <c r="AP598" s="4"/>
      <c r="AQ598" s="4"/>
      <c r="AR598" s="4"/>
      <c r="AS598" s="4"/>
      <c r="AT598" s="4"/>
      <c r="AU598" s="4"/>
      <c r="AV598" s="3"/>
      <c r="AW598" s="3"/>
    </row>
    <row r="599" spans="1:49" x14ac:dyDescent="0.2">
      <c r="A599" s="28"/>
      <c r="B599" s="28"/>
      <c r="C599" s="3"/>
      <c r="D599" s="29"/>
      <c r="E599" s="29"/>
      <c r="F599" s="29"/>
      <c r="G599" s="29"/>
      <c r="H599" s="29"/>
      <c r="I599" s="29"/>
      <c r="J599" s="29"/>
      <c r="K599" s="3"/>
      <c r="L599" s="30"/>
      <c r="M599" s="30"/>
      <c r="N599" s="3"/>
      <c r="O599" s="20"/>
      <c r="P599" s="20"/>
      <c r="Q599" s="3"/>
      <c r="R599" s="4"/>
      <c r="S599" s="4"/>
      <c r="T599" s="3"/>
      <c r="U599" s="4"/>
      <c r="V599" s="3"/>
      <c r="W599" s="3"/>
      <c r="X599" s="3"/>
      <c r="Y599" s="3"/>
      <c r="Z599" s="3"/>
      <c r="AA599" s="3"/>
      <c r="AB599" s="4"/>
      <c r="AC599" s="3"/>
      <c r="AD599" s="3"/>
      <c r="AE599" s="4"/>
      <c r="AF599" s="3"/>
      <c r="AG599" s="4"/>
      <c r="AH599" s="4"/>
      <c r="AI599" s="4"/>
      <c r="AJ599" s="4"/>
      <c r="AK599" s="4"/>
      <c r="AL599" s="4"/>
      <c r="AM599" s="4"/>
      <c r="AN599" s="4"/>
      <c r="AO599" s="4"/>
      <c r="AP599" s="31"/>
      <c r="AQ599" s="31"/>
      <c r="AR599" s="4"/>
      <c r="AS599" s="4"/>
      <c r="AT599" s="4"/>
      <c r="AU599" s="4"/>
      <c r="AV599" s="3"/>
      <c r="AW599" s="3"/>
    </row>
    <row r="600" spans="1:49" ht="4.5" customHeight="1" x14ac:dyDescent="0.2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4"/>
      <c r="P600" s="4"/>
      <c r="Q600" s="3"/>
      <c r="R600" s="4"/>
      <c r="S600" s="3"/>
      <c r="T600" s="3"/>
      <c r="U600" s="4"/>
      <c r="V600" s="3"/>
      <c r="W600" s="3"/>
      <c r="X600" s="3"/>
      <c r="Y600" s="3"/>
      <c r="Z600" s="3"/>
      <c r="AA600" s="3"/>
      <c r="AB600" s="4"/>
      <c r="AC600" s="3"/>
      <c r="AD600" s="3"/>
      <c r="AE600" s="4"/>
      <c r="AF600" s="3"/>
      <c r="AG600" s="4"/>
      <c r="AH600" s="4"/>
      <c r="AI600" s="4"/>
      <c r="AJ600" s="4"/>
      <c r="AK600" s="4"/>
      <c r="AL600" s="4"/>
      <c r="AM600" s="4"/>
      <c r="AN600" s="4"/>
      <c r="AO600" s="4"/>
      <c r="AP600" s="4"/>
      <c r="AQ600" s="4"/>
      <c r="AR600" s="4"/>
      <c r="AS600" s="4"/>
      <c r="AT600" s="4"/>
      <c r="AU600" s="4"/>
      <c r="AV600" s="3"/>
      <c r="AW600" s="3"/>
    </row>
    <row r="601" spans="1:49" x14ac:dyDescent="0.2">
      <c r="A601" s="28"/>
      <c r="B601" s="28"/>
      <c r="C601" s="3"/>
      <c r="D601" s="29"/>
      <c r="E601" s="29"/>
      <c r="F601" s="29"/>
      <c r="G601" s="29"/>
      <c r="H601" s="29"/>
      <c r="I601" s="29"/>
      <c r="J601" s="29"/>
      <c r="K601" s="3"/>
      <c r="L601" s="30"/>
      <c r="M601" s="30"/>
      <c r="N601" s="3"/>
      <c r="O601" s="20"/>
      <c r="P601" s="20"/>
      <c r="Q601" s="3"/>
      <c r="R601" s="4"/>
      <c r="S601" s="4"/>
      <c r="T601" s="3"/>
      <c r="U601" s="4"/>
      <c r="V601" s="3"/>
      <c r="W601" s="3"/>
      <c r="X601" s="3"/>
      <c r="Y601" s="3"/>
      <c r="Z601" s="3"/>
      <c r="AA601" s="3"/>
      <c r="AB601" s="4"/>
      <c r="AC601" s="3"/>
      <c r="AD601" s="3"/>
      <c r="AE601" s="4"/>
      <c r="AF601" s="3"/>
      <c r="AG601" s="4"/>
      <c r="AH601" s="4"/>
      <c r="AI601" s="4"/>
      <c r="AJ601" s="4"/>
      <c r="AK601" s="4"/>
      <c r="AL601" s="4"/>
      <c r="AM601" s="4"/>
      <c r="AN601" s="4"/>
      <c r="AO601" s="4"/>
      <c r="AP601" s="31"/>
      <c r="AQ601" s="31"/>
      <c r="AR601" s="4"/>
      <c r="AS601" s="4"/>
      <c r="AT601" s="4"/>
      <c r="AU601" s="4"/>
      <c r="AV601" s="3"/>
      <c r="AW601" s="3"/>
    </row>
    <row r="602" spans="1:49" ht="4.5" customHeight="1" x14ac:dyDescent="0.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4"/>
      <c r="P602" s="4"/>
      <c r="Q602" s="3"/>
      <c r="R602" s="4"/>
      <c r="S602" s="3"/>
      <c r="T602" s="3"/>
      <c r="U602" s="4"/>
      <c r="V602" s="3"/>
      <c r="W602" s="3"/>
      <c r="X602" s="3"/>
      <c r="Y602" s="3"/>
      <c r="Z602" s="3"/>
      <c r="AA602" s="3"/>
      <c r="AB602" s="4"/>
      <c r="AC602" s="3"/>
      <c r="AD602" s="3"/>
      <c r="AE602" s="4"/>
      <c r="AF602" s="3"/>
      <c r="AG602" s="4"/>
      <c r="AH602" s="4"/>
      <c r="AI602" s="4"/>
      <c r="AJ602" s="4"/>
      <c r="AK602" s="4"/>
      <c r="AL602" s="4"/>
      <c r="AM602" s="4"/>
      <c r="AN602" s="4"/>
      <c r="AO602" s="4"/>
      <c r="AP602" s="4"/>
      <c r="AQ602" s="4"/>
      <c r="AR602" s="4"/>
      <c r="AS602" s="4"/>
      <c r="AT602" s="4"/>
      <c r="AU602" s="4"/>
      <c r="AV602" s="3"/>
      <c r="AW602" s="3"/>
    </row>
    <row r="603" spans="1:49" x14ac:dyDescent="0.2">
      <c r="A603" s="28"/>
      <c r="B603" s="28"/>
      <c r="C603" s="3"/>
      <c r="D603" s="29"/>
      <c r="E603" s="29"/>
      <c r="F603" s="29"/>
      <c r="G603" s="29"/>
      <c r="H603" s="29"/>
      <c r="I603" s="29"/>
      <c r="J603" s="29"/>
      <c r="K603" s="3"/>
      <c r="L603" s="30"/>
      <c r="M603" s="30"/>
      <c r="N603" s="3"/>
      <c r="O603" s="20"/>
      <c r="P603" s="20"/>
      <c r="Q603" s="3"/>
      <c r="R603" s="4"/>
      <c r="S603" s="4"/>
      <c r="T603" s="3"/>
      <c r="U603" s="4"/>
      <c r="V603" s="3"/>
      <c r="W603" s="3"/>
      <c r="X603" s="3"/>
      <c r="Y603" s="3"/>
      <c r="Z603" s="3"/>
      <c r="AA603" s="3"/>
      <c r="AB603" s="4"/>
      <c r="AC603" s="3"/>
      <c r="AD603" s="3"/>
      <c r="AE603" s="4"/>
      <c r="AF603" s="3"/>
      <c r="AG603" s="4"/>
      <c r="AH603" s="4"/>
      <c r="AI603" s="4"/>
      <c r="AJ603" s="4"/>
      <c r="AK603" s="4"/>
      <c r="AL603" s="4"/>
      <c r="AM603" s="4"/>
      <c r="AN603" s="4"/>
      <c r="AO603" s="4"/>
      <c r="AP603" s="31"/>
      <c r="AQ603" s="31"/>
      <c r="AR603" s="4"/>
      <c r="AS603" s="4"/>
      <c r="AT603" s="4"/>
      <c r="AU603" s="4"/>
      <c r="AV603" s="3"/>
      <c r="AW603" s="3"/>
    </row>
    <row r="604" spans="1:49" ht="3" customHeight="1" x14ac:dyDescent="0.2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4"/>
      <c r="P604" s="4"/>
      <c r="Q604" s="3"/>
      <c r="R604" s="4"/>
      <c r="S604" s="3"/>
      <c r="T604" s="3"/>
      <c r="U604" s="4"/>
      <c r="V604" s="3"/>
      <c r="W604" s="3"/>
      <c r="X604" s="3"/>
      <c r="Y604" s="3"/>
      <c r="Z604" s="3"/>
      <c r="AA604" s="3"/>
      <c r="AB604" s="4"/>
      <c r="AC604" s="3"/>
      <c r="AD604" s="3"/>
      <c r="AE604" s="4"/>
      <c r="AF604" s="3"/>
      <c r="AG604" s="4"/>
      <c r="AH604" s="4"/>
      <c r="AI604" s="4"/>
      <c r="AJ604" s="4"/>
      <c r="AK604" s="4"/>
      <c r="AL604" s="4"/>
      <c r="AM604" s="4"/>
      <c r="AN604" s="4"/>
      <c r="AO604" s="4"/>
      <c r="AP604" s="4"/>
      <c r="AQ604" s="4"/>
      <c r="AR604" s="4"/>
      <c r="AS604" s="4"/>
      <c r="AT604" s="4"/>
      <c r="AU604" s="4"/>
      <c r="AV604" s="3"/>
      <c r="AW604" s="3"/>
    </row>
    <row r="605" spans="1:49" x14ac:dyDescent="0.2">
      <c r="A605" s="28"/>
      <c r="B605" s="28"/>
      <c r="C605" s="3"/>
      <c r="D605" s="29"/>
      <c r="E605" s="29"/>
      <c r="F605" s="29"/>
      <c r="G605" s="29"/>
      <c r="H605" s="29"/>
      <c r="I605" s="29"/>
      <c r="J605" s="29"/>
      <c r="K605" s="3"/>
      <c r="L605" s="30"/>
      <c r="M605" s="30"/>
      <c r="N605" s="3"/>
      <c r="O605" s="20"/>
      <c r="P605" s="20"/>
      <c r="Q605" s="3"/>
      <c r="R605" s="4"/>
      <c r="S605" s="4"/>
      <c r="T605" s="3"/>
      <c r="U605" s="4"/>
      <c r="V605" s="3"/>
      <c r="W605" s="3"/>
      <c r="X605" s="3"/>
      <c r="Y605" s="3"/>
      <c r="Z605" s="3"/>
      <c r="AA605" s="3"/>
      <c r="AB605" s="4"/>
      <c r="AC605" s="3"/>
      <c r="AD605" s="3"/>
      <c r="AE605" s="4"/>
      <c r="AF605" s="3"/>
      <c r="AG605" s="4"/>
      <c r="AH605" s="4"/>
      <c r="AI605" s="4"/>
      <c r="AJ605" s="4"/>
      <c r="AK605" s="4"/>
      <c r="AL605" s="4"/>
      <c r="AM605" s="4"/>
      <c r="AN605" s="4"/>
      <c r="AO605" s="4"/>
      <c r="AP605" s="31"/>
      <c r="AQ605" s="31"/>
      <c r="AR605" s="4"/>
      <c r="AS605" s="4"/>
      <c r="AT605" s="4"/>
      <c r="AU605" s="4"/>
      <c r="AV605" s="3"/>
      <c r="AW605" s="3"/>
    </row>
    <row r="606" spans="1:49" ht="3" customHeight="1" x14ac:dyDescent="0.2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4"/>
      <c r="P606" s="4"/>
      <c r="Q606" s="3"/>
      <c r="R606" s="4"/>
      <c r="S606" s="3"/>
      <c r="T606" s="3"/>
      <c r="U606" s="4"/>
      <c r="V606" s="3"/>
      <c r="W606" s="3"/>
      <c r="X606" s="3"/>
      <c r="Y606" s="3"/>
      <c r="Z606" s="3"/>
      <c r="AA606" s="3"/>
      <c r="AB606" s="4"/>
      <c r="AC606" s="3"/>
      <c r="AD606" s="3"/>
      <c r="AE606" s="4"/>
      <c r="AF606" s="3"/>
      <c r="AG606" s="4"/>
      <c r="AH606" s="4"/>
      <c r="AI606" s="4"/>
      <c r="AJ606" s="4"/>
      <c r="AK606" s="4"/>
      <c r="AL606" s="4"/>
      <c r="AM606" s="4"/>
      <c r="AN606" s="4"/>
      <c r="AO606" s="4"/>
      <c r="AP606" s="4"/>
      <c r="AQ606" s="4"/>
      <c r="AR606" s="4"/>
      <c r="AS606" s="4"/>
      <c r="AT606" s="4"/>
      <c r="AU606" s="4"/>
      <c r="AV606" s="3"/>
      <c r="AW606" s="3"/>
    </row>
    <row r="607" spans="1:49" x14ac:dyDescent="0.2">
      <c r="A607" s="28"/>
      <c r="B607" s="28"/>
      <c r="C607" s="3"/>
      <c r="D607" s="29"/>
      <c r="E607" s="29"/>
      <c r="F607" s="29"/>
      <c r="G607" s="29"/>
      <c r="H607" s="29"/>
      <c r="I607" s="29"/>
      <c r="J607" s="29"/>
      <c r="K607" s="3"/>
      <c r="L607" s="30"/>
      <c r="M607" s="30"/>
      <c r="N607" s="3"/>
      <c r="O607" s="20"/>
      <c r="P607" s="20"/>
      <c r="Q607" s="3"/>
      <c r="R607" s="4"/>
      <c r="S607" s="4"/>
      <c r="T607" s="3"/>
      <c r="U607" s="4"/>
      <c r="V607" s="3"/>
      <c r="W607" s="3"/>
      <c r="X607" s="3"/>
      <c r="Y607" s="3"/>
      <c r="Z607" s="3"/>
      <c r="AA607" s="3"/>
      <c r="AB607" s="4"/>
      <c r="AC607" s="3"/>
      <c r="AD607" s="3"/>
      <c r="AE607" s="4"/>
      <c r="AF607" s="3"/>
      <c r="AG607" s="4"/>
      <c r="AH607" s="4"/>
      <c r="AI607" s="4"/>
      <c r="AJ607" s="4"/>
      <c r="AK607" s="4"/>
      <c r="AL607" s="4"/>
      <c r="AM607" s="4"/>
      <c r="AN607" s="4"/>
      <c r="AO607" s="4"/>
      <c r="AP607" s="31"/>
      <c r="AQ607" s="31"/>
      <c r="AR607" s="4"/>
      <c r="AS607" s="4"/>
      <c r="AT607" s="4"/>
      <c r="AU607" s="4"/>
      <c r="AV607" s="3"/>
      <c r="AW607" s="3"/>
    </row>
    <row r="608" spans="1:49" ht="3" customHeight="1" x14ac:dyDescent="0.2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4"/>
      <c r="P608" s="4"/>
      <c r="Q608" s="3"/>
      <c r="R608" s="4"/>
      <c r="S608" s="3"/>
      <c r="T608" s="3"/>
      <c r="U608" s="4"/>
      <c r="V608" s="3"/>
      <c r="W608" s="3"/>
      <c r="X608" s="3"/>
      <c r="Y608" s="3"/>
      <c r="Z608" s="3"/>
      <c r="AA608" s="3"/>
      <c r="AB608" s="4"/>
      <c r="AC608" s="3"/>
      <c r="AD608" s="3"/>
      <c r="AE608" s="4"/>
      <c r="AF608" s="3"/>
      <c r="AG608" s="4"/>
      <c r="AH608" s="4"/>
      <c r="AI608" s="4"/>
      <c r="AJ608" s="4"/>
      <c r="AK608" s="4"/>
      <c r="AL608" s="4"/>
      <c r="AM608" s="4"/>
      <c r="AN608" s="4"/>
      <c r="AO608" s="4"/>
      <c r="AP608" s="4"/>
      <c r="AQ608" s="4"/>
      <c r="AR608" s="4"/>
      <c r="AS608" s="4"/>
      <c r="AT608" s="4"/>
      <c r="AU608" s="4"/>
      <c r="AV608" s="3"/>
      <c r="AW608" s="3"/>
    </row>
    <row r="609" spans="1:49" x14ac:dyDescent="0.2">
      <c r="A609" s="28"/>
      <c r="B609" s="28"/>
      <c r="C609" s="3"/>
      <c r="D609" s="29"/>
      <c r="E609" s="29"/>
      <c r="F609" s="29"/>
      <c r="G609" s="29"/>
      <c r="H609" s="29"/>
      <c r="I609" s="29"/>
      <c r="J609" s="29"/>
      <c r="K609" s="3"/>
      <c r="L609" s="30"/>
      <c r="M609" s="30"/>
      <c r="N609" s="3"/>
      <c r="O609" s="20"/>
      <c r="P609" s="20"/>
      <c r="Q609" s="3"/>
      <c r="R609" s="4"/>
      <c r="S609" s="4"/>
      <c r="T609" s="3"/>
      <c r="U609" s="4"/>
      <c r="V609" s="3"/>
      <c r="W609" s="3"/>
      <c r="X609" s="3"/>
      <c r="Y609" s="3"/>
      <c r="Z609" s="3"/>
      <c r="AA609" s="3"/>
      <c r="AB609" s="4"/>
      <c r="AC609" s="3"/>
      <c r="AD609" s="3"/>
      <c r="AE609" s="4"/>
      <c r="AF609" s="3"/>
      <c r="AG609" s="4"/>
      <c r="AH609" s="4"/>
      <c r="AI609" s="4"/>
      <c r="AJ609" s="4"/>
      <c r="AK609" s="4"/>
      <c r="AL609" s="4"/>
      <c r="AM609" s="4"/>
      <c r="AN609" s="4"/>
      <c r="AO609" s="4"/>
      <c r="AP609" s="31"/>
      <c r="AQ609" s="31"/>
      <c r="AR609" s="4"/>
      <c r="AS609" s="4"/>
      <c r="AT609" s="4"/>
      <c r="AU609" s="4"/>
      <c r="AV609" s="3"/>
      <c r="AW609" s="3"/>
    </row>
    <row r="610" spans="1:49" ht="3" customHeight="1" x14ac:dyDescent="0.2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4"/>
      <c r="P610" s="4"/>
      <c r="Q610" s="3"/>
      <c r="R610" s="4"/>
      <c r="S610" s="3"/>
      <c r="T610" s="3"/>
      <c r="U610" s="4"/>
      <c r="V610" s="3"/>
      <c r="W610" s="3"/>
      <c r="X610" s="3"/>
      <c r="Y610" s="3"/>
      <c r="Z610" s="3"/>
      <c r="AA610" s="3"/>
      <c r="AB610" s="4"/>
      <c r="AC610" s="3"/>
      <c r="AD610" s="3"/>
      <c r="AE610" s="4"/>
      <c r="AF610" s="3"/>
      <c r="AG610" s="4"/>
      <c r="AH610" s="4"/>
      <c r="AI610" s="4"/>
      <c r="AJ610" s="4"/>
      <c r="AK610" s="4"/>
      <c r="AL610" s="4"/>
      <c r="AM610" s="4"/>
      <c r="AN610" s="4"/>
      <c r="AO610" s="4"/>
      <c r="AP610" s="4"/>
      <c r="AQ610" s="4"/>
      <c r="AR610" s="4"/>
      <c r="AS610" s="4"/>
      <c r="AT610" s="4"/>
      <c r="AU610" s="4"/>
      <c r="AV610" s="3"/>
      <c r="AW610" s="3"/>
    </row>
    <row r="611" spans="1:49" x14ac:dyDescent="0.2">
      <c r="A611" s="28"/>
      <c r="B611" s="28"/>
      <c r="C611" s="3"/>
      <c r="D611" s="29"/>
      <c r="E611" s="29"/>
      <c r="F611" s="29"/>
      <c r="G611" s="29"/>
      <c r="H611" s="29"/>
      <c r="I611" s="29"/>
      <c r="J611" s="29"/>
      <c r="K611" s="3"/>
      <c r="L611" s="30"/>
      <c r="M611" s="30"/>
      <c r="N611" s="3"/>
      <c r="O611" s="20"/>
      <c r="P611" s="20"/>
      <c r="Q611" s="3"/>
      <c r="R611" s="4"/>
      <c r="S611" s="4"/>
      <c r="T611" s="3"/>
      <c r="U611" s="4"/>
      <c r="V611" s="3"/>
      <c r="W611" s="3"/>
      <c r="X611" s="3"/>
      <c r="Y611" s="3"/>
      <c r="Z611" s="3"/>
      <c r="AA611" s="3"/>
      <c r="AB611" s="4"/>
      <c r="AC611" s="3"/>
      <c r="AD611" s="3"/>
      <c r="AE611" s="4"/>
      <c r="AF611" s="3"/>
      <c r="AG611" s="4"/>
      <c r="AH611" s="4"/>
      <c r="AI611" s="4"/>
      <c r="AJ611" s="4"/>
      <c r="AK611" s="4"/>
      <c r="AL611" s="4"/>
      <c r="AM611" s="4"/>
      <c r="AN611" s="4"/>
      <c r="AO611" s="4"/>
      <c r="AP611" s="31"/>
      <c r="AQ611" s="31"/>
      <c r="AR611" s="4"/>
      <c r="AS611" s="4"/>
      <c r="AT611" s="4"/>
      <c r="AU611" s="4"/>
      <c r="AV611" s="3"/>
      <c r="AW611" s="3"/>
    </row>
    <row r="612" spans="1:49" ht="3" customHeight="1" x14ac:dyDescent="0.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4"/>
      <c r="P612" s="4"/>
      <c r="Q612" s="3"/>
      <c r="R612" s="4"/>
      <c r="S612" s="3"/>
      <c r="T612" s="3"/>
      <c r="U612" s="4"/>
      <c r="V612" s="3"/>
      <c r="W612" s="3"/>
      <c r="X612" s="3"/>
      <c r="Y612" s="3"/>
      <c r="Z612" s="3"/>
      <c r="AA612" s="3"/>
      <c r="AB612" s="4"/>
      <c r="AC612" s="3"/>
      <c r="AD612" s="3"/>
      <c r="AE612" s="4"/>
      <c r="AF612" s="3"/>
      <c r="AG612" s="4"/>
      <c r="AH612" s="4"/>
      <c r="AI612" s="4"/>
      <c r="AJ612" s="4"/>
      <c r="AK612" s="4"/>
      <c r="AL612" s="4"/>
      <c r="AM612" s="4"/>
      <c r="AN612" s="4"/>
      <c r="AO612" s="4"/>
      <c r="AP612" s="4"/>
      <c r="AQ612" s="4"/>
      <c r="AR612" s="4"/>
      <c r="AS612" s="4"/>
      <c r="AT612" s="4"/>
      <c r="AU612" s="4"/>
      <c r="AV612" s="3"/>
      <c r="AW612" s="3"/>
    </row>
    <row r="613" spans="1:49" x14ac:dyDescent="0.2">
      <c r="A613" s="28"/>
      <c r="B613" s="28"/>
      <c r="C613" s="3"/>
      <c r="D613" s="29"/>
      <c r="E613" s="29"/>
      <c r="F613" s="29"/>
      <c r="G613" s="29"/>
      <c r="H613" s="29"/>
      <c r="I613" s="29"/>
      <c r="J613" s="29"/>
      <c r="K613" s="3"/>
      <c r="L613" s="30"/>
      <c r="M613" s="30"/>
      <c r="N613" s="3"/>
      <c r="O613" s="20"/>
      <c r="P613" s="20"/>
      <c r="Q613" s="3"/>
      <c r="R613" s="4"/>
      <c r="S613" s="4"/>
      <c r="T613" s="3"/>
      <c r="U613" s="4"/>
      <c r="V613" s="3"/>
      <c r="W613" s="3"/>
      <c r="X613" s="3"/>
      <c r="Y613" s="3"/>
      <c r="Z613" s="3"/>
      <c r="AA613" s="3"/>
      <c r="AB613" s="4"/>
      <c r="AC613" s="3"/>
      <c r="AD613" s="3"/>
      <c r="AE613" s="4"/>
      <c r="AF613" s="3"/>
      <c r="AG613" s="4"/>
      <c r="AH613" s="4"/>
      <c r="AI613" s="4"/>
      <c r="AJ613" s="4"/>
      <c r="AK613" s="4"/>
      <c r="AL613" s="4"/>
      <c r="AM613" s="4"/>
      <c r="AN613" s="4"/>
      <c r="AO613" s="4"/>
      <c r="AP613" s="31"/>
      <c r="AQ613" s="31"/>
      <c r="AR613" s="4"/>
      <c r="AS613" s="4"/>
      <c r="AT613" s="4"/>
      <c r="AU613" s="4"/>
      <c r="AV613" s="3"/>
      <c r="AW613" s="3"/>
    </row>
    <row r="614" spans="1:49" ht="3.75" customHeight="1" x14ac:dyDescent="0.2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4"/>
      <c r="P614" s="4"/>
      <c r="Q614" s="3"/>
      <c r="R614" s="4"/>
      <c r="S614" s="3"/>
      <c r="T614" s="3"/>
      <c r="U614" s="4"/>
      <c r="V614" s="3"/>
      <c r="W614" s="3"/>
      <c r="X614" s="3"/>
      <c r="Y614" s="3"/>
      <c r="Z614" s="3"/>
      <c r="AA614" s="3"/>
      <c r="AB614" s="4"/>
      <c r="AC614" s="3"/>
      <c r="AD614" s="3"/>
      <c r="AE614" s="4"/>
      <c r="AF614" s="3"/>
      <c r="AG614" s="4"/>
      <c r="AH614" s="4"/>
      <c r="AI614" s="4"/>
      <c r="AJ614" s="4"/>
      <c r="AK614" s="4"/>
      <c r="AL614" s="4"/>
      <c r="AM614" s="4"/>
      <c r="AN614" s="4"/>
      <c r="AO614" s="4"/>
      <c r="AP614" s="4"/>
      <c r="AQ614" s="4"/>
      <c r="AR614" s="4"/>
      <c r="AS614" s="4"/>
      <c r="AT614" s="4"/>
      <c r="AU614" s="4"/>
      <c r="AV614" s="3"/>
      <c r="AW614" s="3"/>
    </row>
    <row r="615" spans="1:49" x14ac:dyDescent="0.2">
      <c r="A615" s="28"/>
      <c r="B615" s="28"/>
      <c r="C615" s="3"/>
      <c r="D615" s="29"/>
      <c r="E615" s="29"/>
      <c r="F615" s="29"/>
      <c r="G615" s="29"/>
      <c r="H615" s="29"/>
      <c r="I615" s="29"/>
      <c r="J615" s="29"/>
      <c r="K615" s="3"/>
      <c r="L615" s="30"/>
      <c r="M615" s="30"/>
      <c r="N615" s="3"/>
      <c r="O615" s="20"/>
      <c r="P615" s="20"/>
      <c r="Q615" s="3"/>
      <c r="R615" s="4"/>
      <c r="S615" s="4"/>
      <c r="T615" s="3"/>
      <c r="U615" s="4"/>
      <c r="V615" s="3"/>
      <c r="W615" s="3"/>
      <c r="X615" s="3"/>
      <c r="Y615" s="3"/>
      <c r="Z615" s="3"/>
      <c r="AA615" s="3"/>
      <c r="AB615" s="4"/>
      <c r="AC615" s="3"/>
      <c r="AD615" s="3"/>
      <c r="AE615" s="4"/>
      <c r="AF615" s="3"/>
      <c r="AG615" s="4"/>
      <c r="AH615" s="4"/>
      <c r="AI615" s="4"/>
      <c r="AJ615" s="4"/>
      <c r="AK615" s="4"/>
      <c r="AL615" s="4"/>
      <c r="AM615" s="4"/>
      <c r="AN615" s="4"/>
      <c r="AO615" s="4"/>
      <c r="AP615" s="31"/>
      <c r="AQ615" s="31"/>
      <c r="AR615" s="4"/>
      <c r="AS615" s="4"/>
      <c r="AT615" s="4"/>
      <c r="AU615" s="4"/>
      <c r="AV615" s="3"/>
      <c r="AW615" s="3"/>
    </row>
    <row r="616" spans="1:49" ht="3" customHeight="1" x14ac:dyDescent="0.2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4"/>
      <c r="P616" s="4"/>
      <c r="Q616" s="3"/>
      <c r="R616" s="4"/>
      <c r="S616" s="3"/>
      <c r="T616" s="3"/>
      <c r="U616" s="4"/>
      <c r="V616" s="3"/>
      <c r="W616" s="3"/>
      <c r="X616" s="3"/>
      <c r="Y616" s="3"/>
      <c r="Z616" s="3"/>
      <c r="AA616" s="3"/>
      <c r="AB616" s="4"/>
      <c r="AC616" s="3"/>
      <c r="AD616" s="3"/>
      <c r="AE616" s="4"/>
      <c r="AF616" s="3"/>
      <c r="AG616" s="4"/>
      <c r="AH616" s="4"/>
      <c r="AI616" s="4"/>
      <c r="AJ616" s="4"/>
      <c r="AK616" s="4"/>
      <c r="AL616" s="4"/>
      <c r="AM616" s="4"/>
      <c r="AN616" s="4"/>
      <c r="AO616" s="4"/>
      <c r="AP616" s="4"/>
      <c r="AQ616" s="4"/>
      <c r="AR616" s="4"/>
      <c r="AS616" s="4"/>
      <c r="AT616" s="4"/>
      <c r="AU616" s="4"/>
      <c r="AV616" s="3"/>
      <c r="AW616" s="3"/>
    </row>
    <row r="617" spans="1:49" x14ac:dyDescent="0.2">
      <c r="A617" s="28"/>
      <c r="B617" s="28"/>
      <c r="C617" s="3"/>
      <c r="D617" s="29"/>
      <c r="E617" s="29"/>
      <c r="F617" s="29"/>
      <c r="G617" s="29"/>
      <c r="H617" s="29"/>
      <c r="I617" s="29"/>
      <c r="J617" s="29"/>
      <c r="K617" s="3"/>
      <c r="L617" s="30"/>
      <c r="M617" s="30"/>
      <c r="N617" s="3"/>
      <c r="O617" s="20"/>
      <c r="P617" s="20"/>
      <c r="Q617" s="3"/>
      <c r="R617" s="4"/>
      <c r="S617" s="4"/>
      <c r="T617" s="3"/>
      <c r="U617" s="4"/>
      <c r="V617" s="3"/>
      <c r="W617" s="3"/>
      <c r="X617" s="3"/>
      <c r="Y617" s="3"/>
      <c r="Z617" s="3"/>
      <c r="AA617" s="3"/>
      <c r="AB617" s="4"/>
      <c r="AC617" s="3"/>
      <c r="AD617" s="3"/>
      <c r="AE617" s="4"/>
      <c r="AF617" s="3"/>
      <c r="AG617" s="4"/>
      <c r="AH617" s="4"/>
      <c r="AI617" s="4"/>
      <c r="AJ617" s="4"/>
      <c r="AK617" s="4"/>
      <c r="AL617" s="4"/>
      <c r="AM617" s="4"/>
      <c r="AN617" s="4"/>
      <c r="AO617" s="4"/>
      <c r="AP617" s="31"/>
      <c r="AQ617" s="31"/>
      <c r="AR617" s="4"/>
      <c r="AS617" s="4"/>
      <c r="AT617" s="4"/>
      <c r="AU617" s="4"/>
      <c r="AV617" s="3"/>
      <c r="AW617" s="3"/>
    </row>
    <row r="618" spans="1:49" ht="3.75" customHeight="1" x14ac:dyDescent="0.2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4"/>
      <c r="P618" s="4"/>
      <c r="Q618" s="3"/>
      <c r="R618" s="4"/>
      <c r="S618" s="3"/>
      <c r="T618" s="3"/>
      <c r="U618" s="4"/>
      <c r="V618" s="3"/>
      <c r="W618" s="3"/>
      <c r="X618" s="3"/>
      <c r="Y618" s="3"/>
      <c r="Z618" s="3"/>
      <c r="AA618" s="3"/>
      <c r="AB618" s="4"/>
      <c r="AC618" s="3"/>
      <c r="AD618" s="3"/>
      <c r="AE618" s="4"/>
      <c r="AF618" s="3"/>
      <c r="AG618" s="4"/>
      <c r="AH618" s="4"/>
      <c r="AI618" s="4"/>
      <c r="AJ618" s="4"/>
      <c r="AK618" s="4"/>
      <c r="AL618" s="4"/>
      <c r="AM618" s="4"/>
      <c r="AN618" s="4"/>
      <c r="AO618" s="4"/>
      <c r="AP618" s="4"/>
      <c r="AQ618" s="4"/>
      <c r="AR618" s="4"/>
      <c r="AS618" s="4"/>
      <c r="AT618" s="4"/>
      <c r="AU618" s="4"/>
      <c r="AV618" s="3"/>
      <c r="AW618" s="3"/>
    </row>
    <row r="619" spans="1:49" x14ac:dyDescent="0.2">
      <c r="A619" s="28"/>
      <c r="B619" s="28"/>
      <c r="C619" s="3"/>
      <c r="D619" s="29"/>
      <c r="E619" s="29"/>
      <c r="F619" s="29"/>
      <c r="G619" s="29"/>
      <c r="H619" s="29"/>
      <c r="I619" s="29"/>
      <c r="J619" s="29"/>
      <c r="K619" s="3"/>
      <c r="L619" s="30"/>
      <c r="M619" s="30"/>
      <c r="N619" s="3"/>
      <c r="O619" s="20"/>
      <c r="P619" s="20"/>
      <c r="Q619" s="3"/>
      <c r="R619" s="4"/>
      <c r="S619" s="4"/>
      <c r="T619" s="3"/>
      <c r="U619" s="4"/>
      <c r="V619" s="3"/>
      <c r="W619" s="3"/>
      <c r="X619" s="3"/>
      <c r="Y619" s="3"/>
      <c r="Z619" s="3"/>
      <c r="AA619" s="3"/>
      <c r="AB619" s="4"/>
      <c r="AC619" s="3"/>
      <c r="AD619" s="3"/>
      <c r="AE619" s="4"/>
      <c r="AF619" s="3"/>
      <c r="AG619" s="4"/>
      <c r="AH619" s="4"/>
      <c r="AI619" s="4"/>
      <c r="AJ619" s="4"/>
      <c r="AK619" s="4"/>
      <c r="AL619" s="4"/>
      <c r="AM619" s="4"/>
      <c r="AN619" s="4"/>
      <c r="AO619" s="4"/>
      <c r="AP619" s="31"/>
      <c r="AQ619" s="31"/>
      <c r="AR619" s="4"/>
      <c r="AS619" s="4"/>
      <c r="AT619" s="4"/>
      <c r="AU619" s="4"/>
      <c r="AV619" s="3"/>
      <c r="AW619" s="3"/>
    </row>
    <row r="620" spans="1:49" ht="2.25" customHeight="1" x14ac:dyDescent="0.2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4"/>
      <c r="P620" s="4"/>
      <c r="Q620" s="3"/>
      <c r="R620" s="4"/>
      <c r="S620" s="3"/>
      <c r="T620" s="3"/>
      <c r="U620" s="4"/>
      <c r="V620" s="3"/>
      <c r="W620" s="3"/>
      <c r="X620" s="3"/>
      <c r="Y620" s="3"/>
      <c r="Z620" s="3"/>
      <c r="AA620" s="3"/>
      <c r="AB620" s="4"/>
      <c r="AC620" s="3"/>
      <c r="AD620" s="3"/>
      <c r="AE620" s="4"/>
      <c r="AF620" s="3"/>
      <c r="AG620" s="4"/>
      <c r="AH620" s="4"/>
      <c r="AI620" s="4"/>
      <c r="AJ620" s="4"/>
      <c r="AK620" s="4"/>
      <c r="AL620" s="4"/>
      <c r="AM620" s="4"/>
      <c r="AN620" s="4"/>
      <c r="AO620" s="4"/>
      <c r="AP620" s="4"/>
      <c r="AQ620" s="4"/>
      <c r="AR620" s="4"/>
      <c r="AS620" s="4"/>
      <c r="AT620" s="4"/>
      <c r="AU620" s="4"/>
      <c r="AV620" s="3"/>
      <c r="AW620" s="3"/>
    </row>
    <row r="621" spans="1:49" x14ac:dyDescent="0.2">
      <c r="A621" s="28"/>
      <c r="B621" s="28"/>
      <c r="C621" s="3"/>
      <c r="D621" s="29"/>
      <c r="E621" s="29"/>
      <c r="F621" s="29"/>
      <c r="G621" s="29"/>
      <c r="H621" s="29"/>
      <c r="I621" s="29"/>
      <c r="J621" s="29"/>
      <c r="K621" s="3"/>
      <c r="L621" s="30"/>
      <c r="M621" s="30"/>
      <c r="N621" s="3"/>
      <c r="O621" s="20"/>
      <c r="P621" s="20"/>
      <c r="Q621" s="3"/>
      <c r="R621" s="4"/>
      <c r="S621" s="4"/>
      <c r="T621" s="3"/>
      <c r="U621" s="4"/>
      <c r="V621" s="3"/>
      <c r="W621" s="3"/>
      <c r="X621" s="3"/>
      <c r="Y621" s="3"/>
      <c r="Z621" s="3"/>
      <c r="AA621" s="3"/>
      <c r="AB621" s="4"/>
      <c r="AC621" s="3"/>
      <c r="AD621" s="3"/>
      <c r="AE621" s="4"/>
      <c r="AF621" s="3"/>
      <c r="AG621" s="4"/>
      <c r="AH621" s="4"/>
      <c r="AI621" s="4"/>
      <c r="AJ621" s="4"/>
      <c r="AK621" s="4"/>
      <c r="AL621" s="4"/>
      <c r="AM621" s="4"/>
      <c r="AN621" s="4"/>
      <c r="AO621" s="4"/>
      <c r="AP621" s="31"/>
      <c r="AQ621" s="31"/>
      <c r="AR621" s="4"/>
      <c r="AS621" s="4"/>
      <c r="AT621" s="4"/>
      <c r="AU621" s="4"/>
      <c r="AV621" s="3"/>
      <c r="AW621" s="3"/>
    </row>
    <row r="622" spans="1:49" ht="3" customHeight="1" x14ac:dyDescent="0.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4"/>
      <c r="P622" s="4"/>
      <c r="Q622" s="3"/>
      <c r="R622" s="4"/>
      <c r="S622" s="3"/>
      <c r="T622" s="3"/>
      <c r="U622" s="4"/>
      <c r="V622" s="3"/>
      <c r="W622" s="3"/>
      <c r="X622" s="3"/>
      <c r="Y622" s="3"/>
      <c r="Z622" s="3"/>
      <c r="AA622" s="3"/>
      <c r="AB622" s="4"/>
      <c r="AC622" s="3"/>
      <c r="AD622" s="3"/>
      <c r="AE622" s="4"/>
      <c r="AF622" s="3"/>
      <c r="AG622" s="4"/>
      <c r="AH622" s="4"/>
      <c r="AI622" s="4"/>
      <c r="AJ622" s="4"/>
      <c r="AK622" s="4"/>
      <c r="AL622" s="4"/>
      <c r="AM622" s="4"/>
      <c r="AN622" s="4"/>
      <c r="AO622" s="4"/>
      <c r="AP622" s="4"/>
      <c r="AQ622" s="4"/>
      <c r="AR622" s="4"/>
      <c r="AS622" s="4"/>
      <c r="AT622" s="4"/>
      <c r="AU622" s="4"/>
      <c r="AV622" s="3"/>
      <c r="AW622" s="3"/>
    </row>
    <row r="623" spans="1:49" x14ac:dyDescent="0.2">
      <c r="A623" s="28"/>
      <c r="B623" s="28"/>
      <c r="C623" s="3"/>
      <c r="D623" s="29"/>
      <c r="E623" s="29"/>
      <c r="F623" s="29"/>
      <c r="G623" s="29"/>
      <c r="H623" s="29"/>
      <c r="I623" s="29"/>
      <c r="J623" s="29"/>
      <c r="K623" s="3"/>
      <c r="L623" s="30"/>
      <c r="M623" s="30"/>
      <c r="N623" s="3"/>
      <c r="O623" s="20"/>
      <c r="P623" s="20"/>
      <c r="Q623" s="3"/>
      <c r="R623" s="4"/>
      <c r="S623" s="4"/>
      <c r="T623" s="3"/>
      <c r="U623" s="4"/>
      <c r="V623" s="3"/>
      <c r="W623" s="3"/>
      <c r="X623" s="3"/>
      <c r="Y623" s="3"/>
      <c r="Z623" s="3"/>
      <c r="AA623" s="3"/>
      <c r="AB623" s="4"/>
      <c r="AC623" s="3"/>
      <c r="AD623" s="3"/>
      <c r="AE623" s="4"/>
      <c r="AF623" s="3"/>
      <c r="AG623" s="4"/>
      <c r="AH623" s="4"/>
      <c r="AI623" s="4"/>
      <c r="AJ623" s="4"/>
      <c r="AK623" s="4"/>
      <c r="AL623" s="4"/>
      <c r="AM623" s="4"/>
      <c r="AN623" s="4"/>
      <c r="AO623" s="4"/>
      <c r="AP623" s="31"/>
      <c r="AQ623" s="31"/>
      <c r="AR623" s="4"/>
      <c r="AS623" s="4"/>
      <c r="AT623" s="4"/>
      <c r="AU623" s="4"/>
      <c r="AV623" s="3"/>
      <c r="AW623" s="3"/>
    </row>
    <row r="624" spans="1:49" ht="3" customHeight="1" x14ac:dyDescent="0.2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4"/>
      <c r="P624" s="4"/>
      <c r="Q624" s="3"/>
      <c r="R624" s="4"/>
      <c r="S624" s="3"/>
      <c r="T624" s="3"/>
      <c r="U624" s="4"/>
      <c r="V624" s="3"/>
      <c r="W624" s="3"/>
      <c r="X624" s="3"/>
      <c r="Y624" s="3"/>
      <c r="Z624" s="3"/>
      <c r="AA624" s="3"/>
      <c r="AB624" s="4"/>
      <c r="AC624" s="3"/>
      <c r="AD624" s="3"/>
      <c r="AE624" s="4"/>
      <c r="AF624" s="3"/>
      <c r="AG624" s="4"/>
      <c r="AH624" s="4"/>
      <c r="AI624" s="4"/>
      <c r="AJ624" s="4"/>
      <c r="AK624" s="4"/>
      <c r="AL624" s="4"/>
      <c r="AM624" s="4"/>
      <c r="AN624" s="4"/>
      <c r="AO624" s="4"/>
      <c r="AP624" s="4"/>
      <c r="AQ624" s="4"/>
      <c r="AR624" s="4"/>
      <c r="AS624" s="4"/>
      <c r="AT624" s="4"/>
      <c r="AU624" s="4"/>
      <c r="AV624" s="3"/>
      <c r="AW624" s="3"/>
    </row>
    <row r="625" spans="1:49" x14ac:dyDescent="0.2">
      <c r="A625" s="28"/>
      <c r="B625" s="28"/>
      <c r="C625" s="3"/>
      <c r="D625" s="29"/>
      <c r="E625" s="29"/>
      <c r="F625" s="29"/>
      <c r="G625" s="29"/>
      <c r="H625" s="29"/>
      <c r="I625" s="29"/>
      <c r="J625" s="29"/>
      <c r="K625" s="3"/>
      <c r="L625" s="30"/>
      <c r="M625" s="30"/>
      <c r="N625" s="3"/>
      <c r="O625" s="20"/>
      <c r="P625" s="20"/>
      <c r="Q625" s="3"/>
      <c r="R625" s="4"/>
      <c r="S625" s="4"/>
      <c r="T625" s="3"/>
      <c r="U625" s="4"/>
      <c r="V625" s="3"/>
      <c r="W625" s="3"/>
      <c r="X625" s="3"/>
      <c r="Y625" s="3"/>
      <c r="Z625" s="3"/>
      <c r="AA625" s="3"/>
      <c r="AB625" s="4"/>
      <c r="AC625" s="3"/>
      <c r="AD625" s="3"/>
      <c r="AE625" s="4"/>
      <c r="AF625" s="3"/>
      <c r="AG625" s="4"/>
      <c r="AH625" s="4"/>
      <c r="AI625" s="4"/>
      <c r="AJ625" s="4"/>
      <c r="AK625" s="4"/>
      <c r="AL625" s="4"/>
      <c r="AM625" s="4"/>
      <c r="AN625" s="4"/>
      <c r="AO625" s="4"/>
      <c r="AP625" s="31"/>
      <c r="AQ625" s="31"/>
      <c r="AR625" s="4"/>
      <c r="AS625" s="4"/>
      <c r="AT625" s="4"/>
      <c r="AU625" s="4"/>
      <c r="AV625" s="3"/>
      <c r="AW625" s="3"/>
    </row>
    <row r="626" spans="1:49" ht="4.5" customHeight="1" x14ac:dyDescent="0.2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4"/>
      <c r="P626" s="4"/>
      <c r="Q626" s="3"/>
      <c r="R626" s="4"/>
      <c r="S626" s="3"/>
      <c r="T626" s="3"/>
      <c r="U626" s="4"/>
      <c r="V626" s="3"/>
      <c r="W626" s="3"/>
      <c r="X626" s="3"/>
      <c r="Y626" s="3"/>
      <c r="Z626" s="3"/>
      <c r="AA626" s="3"/>
      <c r="AB626" s="4"/>
      <c r="AC626" s="3"/>
      <c r="AD626" s="3"/>
      <c r="AE626" s="4"/>
      <c r="AF626" s="3"/>
      <c r="AG626" s="4"/>
      <c r="AH626" s="4"/>
      <c r="AI626" s="4"/>
      <c r="AJ626" s="4"/>
      <c r="AK626" s="4"/>
      <c r="AL626" s="4"/>
      <c r="AM626" s="4"/>
      <c r="AN626" s="4"/>
      <c r="AO626" s="4"/>
      <c r="AP626" s="4"/>
      <c r="AQ626" s="4"/>
      <c r="AR626" s="4"/>
      <c r="AS626" s="4"/>
      <c r="AT626" s="4"/>
      <c r="AU626" s="4"/>
      <c r="AV626" s="3"/>
      <c r="AW626" s="3"/>
    </row>
    <row r="627" spans="1:49" x14ac:dyDescent="0.2">
      <c r="A627" s="32"/>
      <c r="B627" s="32"/>
      <c r="C627" s="17"/>
      <c r="D627" s="32"/>
      <c r="E627" s="32"/>
      <c r="F627" s="32"/>
      <c r="G627" s="32"/>
      <c r="H627" s="32"/>
      <c r="I627" s="32"/>
      <c r="J627" s="32"/>
      <c r="K627" s="17"/>
      <c r="L627" s="32"/>
      <c r="M627" s="32"/>
      <c r="N627" s="17"/>
      <c r="O627" s="22"/>
      <c r="P627" s="22"/>
      <c r="Q627" s="3"/>
      <c r="R627" s="23"/>
      <c r="S627" s="23"/>
      <c r="T627" s="3"/>
      <c r="U627" s="23"/>
      <c r="V627" s="23"/>
      <c r="W627" s="3"/>
      <c r="X627" s="23"/>
      <c r="Y627" s="23"/>
      <c r="Z627" s="3"/>
      <c r="AA627" s="23"/>
      <c r="AB627" s="23"/>
      <c r="AC627" s="3"/>
      <c r="AD627" s="23"/>
      <c r="AE627" s="23"/>
      <c r="AF627" s="3"/>
      <c r="AG627" s="23"/>
      <c r="AH627" s="23"/>
      <c r="AI627" s="4"/>
      <c r="AJ627" s="23"/>
      <c r="AK627" s="23"/>
      <c r="AL627" s="4"/>
      <c r="AM627" s="23"/>
      <c r="AN627" s="23"/>
      <c r="AO627" s="4"/>
      <c r="AP627" s="29"/>
      <c r="AQ627" s="29"/>
      <c r="AR627" s="4"/>
      <c r="AS627" s="4"/>
      <c r="AT627" s="4"/>
      <c r="AU627" s="4"/>
      <c r="AV627" s="3"/>
      <c r="AW627" s="3"/>
    </row>
    <row r="628" spans="1:49" ht="5.25" customHeight="1" x14ac:dyDescent="0.2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4"/>
      <c r="P628" s="4"/>
      <c r="Q628" s="3"/>
      <c r="R628" s="4"/>
      <c r="S628" s="3"/>
      <c r="T628" s="3"/>
      <c r="U628" s="4"/>
      <c r="V628" s="3"/>
      <c r="W628" s="3"/>
      <c r="X628" s="3"/>
      <c r="Y628" s="3"/>
      <c r="Z628" s="3"/>
      <c r="AA628" s="3"/>
      <c r="AB628" s="4"/>
      <c r="AC628" s="3"/>
      <c r="AD628" s="3"/>
      <c r="AE628" s="4"/>
      <c r="AF628" s="3"/>
      <c r="AG628" s="4"/>
      <c r="AH628" s="4"/>
      <c r="AI628" s="4"/>
      <c r="AJ628" s="4"/>
      <c r="AK628" s="4"/>
      <c r="AL628" s="4"/>
      <c r="AM628" s="4"/>
      <c r="AN628" s="4"/>
      <c r="AO628" s="4"/>
      <c r="AP628" s="4"/>
      <c r="AQ628" s="4"/>
      <c r="AR628" s="4"/>
      <c r="AS628" s="4"/>
      <c r="AT628" s="4"/>
      <c r="AU628" s="4"/>
      <c r="AV628" s="3"/>
      <c r="AW628" s="3"/>
    </row>
    <row r="629" spans="1:49" x14ac:dyDescent="0.2">
      <c r="A629" s="32"/>
      <c r="B629" s="32"/>
      <c r="C629" s="17"/>
      <c r="D629" s="32"/>
      <c r="E629" s="32"/>
      <c r="F629" s="32"/>
      <c r="G629" s="32"/>
      <c r="H629" s="32"/>
      <c r="I629" s="32"/>
      <c r="J629" s="32"/>
      <c r="K629" s="17"/>
      <c r="L629" s="32"/>
      <c r="M629" s="32"/>
      <c r="N629" s="17"/>
      <c r="O629" s="22"/>
      <c r="P629" s="22"/>
      <c r="Q629" s="3"/>
      <c r="R629" s="23"/>
      <c r="S629" s="23"/>
      <c r="T629" s="3"/>
      <c r="U629" s="23"/>
      <c r="V629" s="23"/>
      <c r="W629" s="3"/>
      <c r="X629" s="23"/>
      <c r="Y629" s="23"/>
      <c r="Z629" s="3"/>
      <c r="AA629" s="23"/>
      <c r="AB629" s="23"/>
      <c r="AC629" s="3"/>
      <c r="AD629" s="23"/>
      <c r="AE629" s="23"/>
      <c r="AF629" s="3"/>
      <c r="AG629" s="23"/>
      <c r="AH629" s="23"/>
      <c r="AI629" s="4"/>
      <c r="AJ629" s="23"/>
      <c r="AK629" s="23"/>
      <c r="AL629" s="4"/>
      <c r="AM629" s="23"/>
      <c r="AN629" s="23"/>
      <c r="AO629" s="4"/>
      <c r="AP629" s="29"/>
      <c r="AQ629" s="29"/>
      <c r="AR629" s="4"/>
      <c r="AS629" s="4"/>
      <c r="AT629" s="4"/>
      <c r="AU629" s="4"/>
      <c r="AV629" s="3"/>
      <c r="AW629" s="3"/>
    </row>
    <row r="630" spans="1:49" ht="4.5" customHeight="1" x14ac:dyDescent="0.2">
      <c r="A630" s="23"/>
      <c r="B630" s="23"/>
      <c r="C630" s="17"/>
      <c r="D630" s="23"/>
      <c r="E630" s="23"/>
      <c r="F630" s="23"/>
      <c r="G630" s="23"/>
      <c r="H630" s="23"/>
      <c r="I630" s="23"/>
      <c r="J630" s="23"/>
      <c r="K630" s="17"/>
      <c r="L630" s="23"/>
      <c r="M630" s="23"/>
      <c r="N630" s="17"/>
      <c r="O630" s="22"/>
      <c r="P630" s="22"/>
      <c r="Q630" s="3"/>
      <c r="R630" s="23"/>
      <c r="S630" s="23"/>
      <c r="T630" s="3"/>
      <c r="U630" s="23"/>
      <c r="V630" s="23"/>
      <c r="W630" s="3"/>
      <c r="X630" s="23"/>
      <c r="Y630" s="23"/>
      <c r="Z630" s="3"/>
      <c r="AA630" s="23"/>
      <c r="AB630" s="23"/>
      <c r="AC630" s="3"/>
      <c r="AD630" s="23"/>
      <c r="AE630" s="23"/>
      <c r="AF630" s="3"/>
      <c r="AG630" s="23"/>
      <c r="AH630" s="23"/>
      <c r="AI630" s="4"/>
      <c r="AJ630" s="23"/>
      <c r="AK630" s="23"/>
      <c r="AL630" s="4"/>
      <c r="AM630" s="23"/>
      <c r="AN630" s="23"/>
      <c r="AO630" s="4"/>
      <c r="AP630" s="18"/>
      <c r="AQ630" s="18"/>
      <c r="AR630" s="4"/>
      <c r="AS630" s="4"/>
      <c r="AT630" s="4"/>
      <c r="AU630" s="4"/>
      <c r="AV630" s="3"/>
      <c r="AW630" s="3"/>
    </row>
    <row r="631" spans="1:49" x14ac:dyDescent="0.2">
      <c r="A631" s="28"/>
      <c r="B631" s="28"/>
      <c r="C631" s="3"/>
      <c r="D631" s="29"/>
      <c r="E631" s="29"/>
      <c r="F631" s="29"/>
      <c r="G631" s="29"/>
      <c r="H631" s="29"/>
      <c r="I631" s="29"/>
      <c r="J631" s="29"/>
      <c r="K631" s="3"/>
      <c r="L631" s="30"/>
      <c r="M631" s="30"/>
      <c r="N631" s="3"/>
      <c r="O631" s="20"/>
      <c r="P631" s="20"/>
      <c r="Q631" s="3"/>
      <c r="R631" s="4"/>
      <c r="S631" s="4"/>
      <c r="T631" s="3"/>
      <c r="U631" s="4"/>
      <c r="V631" s="3"/>
      <c r="W631" s="3"/>
      <c r="X631" s="3"/>
      <c r="Y631" s="3"/>
      <c r="Z631" s="3"/>
      <c r="AA631" s="3"/>
      <c r="AB631" s="4"/>
      <c r="AC631" s="3"/>
      <c r="AD631" s="3"/>
      <c r="AE631" s="4"/>
      <c r="AF631" s="3"/>
      <c r="AG631" s="4"/>
      <c r="AH631" s="4"/>
      <c r="AI631" s="4"/>
      <c r="AJ631" s="4"/>
      <c r="AK631" s="4"/>
      <c r="AL631" s="4"/>
      <c r="AM631" s="4"/>
      <c r="AN631" s="4"/>
      <c r="AO631" s="4"/>
      <c r="AP631" s="31"/>
      <c r="AQ631" s="31"/>
      <c r="AR631" s="4"/>
      <c r="AS631" s="4"/>
      <c r="AT631" s="4"/>
      <c r="AU631" s="4"/>
      <c r="AV631" s="3"/>
      <c r="AW631" s="3"/>
    </row>
    <row r="632" spans="1:49" ht="3.75" customHeight="1" x14ac:dyDescent="0.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4"/>
      <c r="P632" s="4"/>
      <c r="Q632" s="3"/>
      <c r="R632" s="4"/>
      <c r="S632" s="3"/>
      <c r="T632" s="3"/>
      <c r="U632" s="4"/>
      <c r="V632" s="3"/>
      <c r="W632" s="3"/>
      <c r="X632" s="3"/>
      <c r="Y632" s="3"/>
      <c r="Z632" s="3"/>
      <c r="AA632" s="3"/>
      <c r="AB632" s="4"/>
      <c r="AC632" s="3"/>
      <c r="AD632" s="3"/>
      <c r="AE632" s="4"/>
      <c r="AF632" s="3"/>
      <c r="AG632" s="4"/>
      <c r="AH632" s="4"/>
      <c r="AI632" s="4"/>
      <c r="AJ632" s="4"/>
      <c r="AK632" s="4"/>
      <c r="AL632" s="4"/>
      <c r="AM632" s="4"/>
      <c r="AN632" s="4"/>
      <c r="AO632" s="4"/>
      <c r="AP632" s="4"/>
      <c r="AQ632" s="4"/>
      <c r="AR632" s="4"/>
      <c r="AS632" s="4"/>
      <c r="AT632" s="4"/>
      <c r="AU632" s="4"/>
      <c r="AV632" s="3"/>
      <c r="AW632" s="3"/>
    </row>
    <row r="633" spans="1:49" x14ac:dyDescent="0.2">
      <c r="A633" s="28"/>
      <c r="B633" s="28"/>
      <c r="C633" s="3"/>
      <c r="D633" s="29"/>
      <c r="E633" s="29"/>
      <c r="F633" s="29"/>
      <c r="G633" s="29"/>
      <c r="H633" s="29"/>
      <c r="I633" s="29"/>
      <c r="J633" s="29"/>
      <c r="K633" s="3"/>
      <c r="L633" s="30"/>
      <c r="M633" s="30"/>
      <c r="N633" s="3"/>
      <c r="O633" s="20"/>
      <c r="P633" s="20"/>
      <c r="Q633" s="3"/>
      <c r="R633" s="4"/>
      <c r="S633" s="4"/>
      <c r="T633" s="3"/>
      <c r="U633" s="4"/>
      <c r="V633" s="3"/>
      <c r="W633" s="3"/>
      <c r="X633" s="3"/>
      <c r="Y633" s="3"/>
      <c r="Z633" s="3"/>
      <c r="AA633" s="3"/>
      <c r="AB633" s="4"/>
      <c r="AC633" s="3"/>
      <c r="AD633" s="3"/>
      <c r="AE633" s="4"/>
      <c r="AF633" s="3"/>
      <c r="AG633" s="4"/>
      <c r="AH633" s="4"/>
      <c r="AI633" s="4"/>
      <c r="AJ633" s="4"/>
      <c r="AK633" s="4"/>
      <c r="AL633" s="4"/>
      <c r="AM633" s="4"/>
      <c r="AN633" s="4"/>
      <c r="AO633" s="4"/>
      <c r="AP633" s="31"/>
      <c r="AQ633" s="31"/>
      <c r="AR633" s="4"/>
      <c r="AS633" s="4"/>
      <c r="AT633" s="4"/>
      <c r="AU633" s="4"/>
      <c r="AV633" s="3"/>
      <c r="AW633" s="3"/>
    </row>
    <row r="634" spans="1:49" ht="3" customHeight="1" x14ac:dyDescent="0.2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4"/>
      <c r="P634" s="4"/>
      <c r="Q634" s="3"/>
      <c r="R634" s="4"/>
      <c r="S634" s="3"/>
      <c r="T634" s="3"/>
      <c r="U634" s="4"/>
      <c r="V634" s="3"/>
      <c r="W634" s="3"/>
      <c r="X634" s="3"/>
      <c r="Y634" s="3"/>
      <c r="Z634" s="3"/>
      <c r="AA634" s="3"/>
      <c r="AB634" s="4"/>
      <c r="AC634" s="3"/>
      <c r="AD634" s="3"/>
      <c r="AE634" s="4"/>
      <c r="AF634" s="3"/>
      <c r="AG634" s="4"/>
      <c r="AH634" s="4"/>
      <c r="AI634" s="4"/>
      <c r="AJ634" s="4"/>
      <c r="AK634" s="4"/>
      <c r="AL634" s="4"/>
      <c r="AM634" s="4"/>
      <c r="AN634" s="4"/>
      <c r="AO634" s="4"/>
      <c r="AP634" s="4"/>
      <c r="AQ634" s="4"/>
      <c r="AR634" s="4"/>
      <c r="AS634" s="4"/>
      <c r="AT634" s="4"/>
      <c r="AU634" s="4"/>
      <c r="AV634" s="3"/>
      <c r="AW634" s="3"/>
    </row>
    <row r="635" spans="1:49" x14ac:dyDescent="0.2">
      <c r="A635" s="28"/>
      <c r="B635" s="28"/>
      <c r="C635" s="3"/>
      <c r="D635" s="29"/>
      <c r="E635" s="29"/>
      <c r="F635" s="29"/>
      <c r="G635" s="29"/>
      <c r="H635" s="29"/>
      <c r="I635" s="29"/>
      <c r="J635" s="29"/>
      <c r="K635" s="3"/>
      <c r="L635" s="30"/>
      <c r="M635" s="30"/>
      <c r="N635" s="3"/>
      <c r="O635" s="20"/>
      <c r="P635" s="20"/>
      <c r="Q635" s="3"/>
      <c r="R635" s="4"/>
      <c r="S635" s="4"/>
      <c r="T635" s="3"/>
      <c r="U635" s="4"/>
      <c r="V635" s="3"/>
      <c r="W635" s="3"/>
      <c r="X635" s="3"/>
      <c r="Y635" s="3"/>
      <c r="Z635" s="3"/>
      <c r="AA635" s="3"/>
      <c r="AB635" s="4"/>
      <c r="AC635" s="3"/>
      <c r="AD635" s="3"/>
      <c r="AE635" s="4"/>
      <c r="AF635" s="3"/>
      <c r="AG635" s="4"/>
      <c r="AH635" s="4"/>
      <c r="AI635" s="4"/>
      <c r="AJ635" s="4"/>
      <c r="AK635" s="4"/>
      <c r="AL635" s="4"/>
      <c r="AM635" s="4"/>
      <c r="AN635" s="4"/>
      <c r="AO635" s="4"/>
      <c r="AP635" s="31"/>
      <c r="AQ635" s="31"/>
      <c r="AR635" s="4"/>
      <c r="AS635" s="4"/>
      <c r="AT635" s="4"/>
      <c r="AU635" s="4"/>
      <c r="AV635" s="3"/>
      <c r="AW635" s="3"/>
    </row>
    <row r="636" spans="1:49" ht="3" customHeight="1" x14ac:dyDescent="0.2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4"/>
      <c r="P636" s="4"/>
      <c r="Q636" s="3"/>
      <c r="R636" s="4"/>
      <c r="S636" s="3"/>
      <c r="T636" s="3"/>
      <c r="U636" s="4"/>
      <c r="V636" s="3"/>
      <c r="W636" s="3"/>
      <c r="X636" s="3"/>
      <c r="Y636" s="3"/>
      <c r="Z636" s="3"/>
      <c r="AA636" s="3"/>
      <c r="AB636" s="4"/>
      <c r="AC636" s="3"/>
      <c r="AD636" s="3"/>
      <c r="AE636" s="4"/>
      <c r="AF636" s="3"/>
      <c r="AG636" s="4"/>
      <c r="AH636" s="4"/>
      <c r="AI636" s="4"/>
      <c r="AJ636" s="4"/>
      <c r="AK636" s="4"/>
      <c r="AL636" s="4"/>
      <c r="AM636" s="4"/>
      <c r="AN636" s="4"/>
      <c r="AO636" s="4"/>
      <c r="AP636" s="4"/>
      <c r="AQ636" s="4"/>
      <c r="AR636" s="4"/>
      <c r="AS636" s="4"/>
      <c r="AT636" s="4"/>
      <c r="AU636" s="4"/>
      <c r="AV636" s="3"/>
      <c r="AW636" s="3"/>
    </row>
    <row r="637" spans="1:49" x14ac:dyDescent="0.2">
      <c r="A637" s="28"/>
      <c r="B637" s="28"/>
      <c r="C637" s="3"/>
      <c r="D637" s="29"/>
      <c r="E637" s="29"/>
      <c r="F637" s="29"/>
      <c r="G637" s="29"/>
      <c r="H637" s="29"/>
      <c r="I637" s="29"/>
      <c r="J637" s="29"/>
      <c r="K637" s="3"/>
      <c r="L637" s="30"/>
      <c r="M637" s="30"/>
      <c r="N637" s="3"/>
      <c r="O637" s="20"/>
      <c r="P637" s="20"/>
      <c r="Q637" s="3"/>
      <c r="R637" s="4"/>
      <c r="S637" s="4"/>
      <c r="T637" s="3"/>
      <c r="U637" s="4"/>
      <c r="V637" s="3"/>
      <c r="W637" s="3"/>
      <c r="X637" s="3"/>
      <c r="Y637" s="3"/>
      <c r="Z637" s="3"/>
      <c r="AA637" s="3"/>
      <c r="AB637" s="4"/>
      <c r="AC637" s="3"/>
      <c r="AD637" s="3"/>
      <c r="AE637" s="4"/>
      <c r="AF637" s="3"/>
      <c r="AG637" s="4"/>
      <c r="AH637" s="4"/>
      <c r="AI637" s="4"/>
      <c r="AJ637" s="4"/>
      <c r="AK637" s="4"/>
      <c r="AL637" s="4"/>
      <c r="AM637" s="4"/>
      <c r="AN637" s="4"/>
      <c r="AO637" s="4"/>
      <c r="AP637" s="31"/>
      <c r="AQ637" s="31"/>
      <c r="AR637" s="4"/>
      <c r="AS637" s="4"/>
      <c r="AT637" s="4"/>
      <c r="AU637" s="4"/>
      <c r="AV637" s="3"/>
      <c r="AW637" s="3"/>
    </row>
    <row r="638" spans="1:49" ht="3.75" customHeight="1" x14ac:dyDescent="0.2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4"/>
      <c r="P638" s="4"/>
      <c r="Q638" s="3"/>
      <c r="R638" s="4"/>
      <c r="S638" s="3"/>
      <c r="T638" s="3"/>
      <c r="U638" s="4"/>
      <c r="V638" s="3"/>
      <c r="W638" s="3"/>
      <c r="X638" s="3"/>
      <c r="Y638" s="3"/>
      <c r="Z638" s="3"/>
      <c r="AA638" s="3"/>
      <c r="AB638" s="4"/>
      <c r="AC638" s="3"/>
      <c r="AD638" s="3"/>
      <c r="AE638" s="4"/>
      <c r="AF638" s="3"/>
      <c r="AG638" s="4"/>
      <c r="AH638" s="4"/>
      <c r="AI638" s="4"/>
      <c r="AJ638" s="4"/>
      <c r="AK638" s="4"/>
      <c r="AL638" s="4"/>
      <c r="AM638" s="4"/>
      <c r="AN638" s="4"/>
      <c r="AO638" s="4"/>
      <c r="AP638" s="4"/>
      <c r="AQ638" s="4"/>
      <c r="AR638" s="4"/>
      <c r="AS638" s="4"/>
      <c r="AT638" s="4"/>
      <c r="AU638" s="4"/>
      <c r="AV638" s="3"/>
      <c r="AW638" s="3"/>
    </row>
    <row r="639" spans="1:49" x14ac:dyDescent="0.2">
      <c r="A639" s="28"/>
      <c r="B639" s="28"/>
      <c r="C639" s="3"/>
      <c r="D639" s="29"/>
      <c r="E639" s="29"/>
      <c r="F639" s="29"/>
      <c r="G639" s="29"/>
      <c r="H639" s="29"/>
      <c r="I639" s="29"/>
      <c r="J639" s="29"/>
      <c r="K639" s="3"/>
      <c r="L639" s="30"/>
      <c r="M639" s="30"/>
      <c r="N639" s="3"/>
      <c r="O639" s="20"/>
      <c r="P639" s="20"/>
      <c r="Q639" s="3"/>
      <c r="R639" s="4"/>
      <c r="S639" s="4"/>
      <c r="T639" s="3"/>
      <c r="U639" s="4"/>
      <c r="V639" s="3"/>
      <c r="W639" s="3"/>
      <c r="X639" s="3"/>
      <c r="Y639" s="3"/>
      <c r="Z639" s="3"/>
      <c r="AA639" s="3"/>
      <c r="AB639" s="4"/>
      <c r="AC639" s="3"/>
      <c r="AD639" s="3"/>
      <c r="AE639" s="4"/>
      <c r="AF639" s="3"/>
      <c r="AG639" s="4"/>
      <c r="AH639" s="4"/>
      <c r="AI639" s="4"/>
      <c r="AJ639" s="4"/>
      <c r="AK639" s="4"/>
      <c r="AL639" s="4"/>
      <c r="AM639" s="4"/>
      <c r="AN639" s="4"/>
      <c r="AO639" s="4"/>
      <c r="AP639" s="31"/>
      <c r="AQ639" s="31"/>
      <c r="AR639" s="4"/>
      <c r="AS639" s="4"/>
      <c r="AT639" s="4"/>
      <c r="AU639" s="4"/>
      <c r="AV639" s="3"/>
      <c r="AW639" s="3"/>
    </row>
    <row r="640" spans="1:49" ht="3" customHeight="1" x14ac:dyDescent="0.2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4"/>
      <c r="P640" s="4"/>
      <c r="Q640" s="3"/>
      <c r="R640" s="4"/>
      <c r="S640" s="3"/>
      <c r="T640" s="3"/>
      <c r="U640" s="4"/>
      <c r="V640" s="3"/>
      <c r="W640" s="3"/>
      <c r="X640" s="3"/>
      <c r="Y640" s="3"/>
      <c r="Z640" s="3"/>
      <c r="AA640" s="3"/>
      <c r="AB640" s="4"/>
      <c r="AC640" s="3"/>
      <c r="AD640" s="3"/>
      <c r="AE640" s="4"/>
      <c r="AF640" s="3"/>
      <c r="AG640" s="4"/>
      <c r="AH640" s="4"/>
      <c r="AI640" s="4"/>
      <c r="AJ640" s="4"/>
      <c r="AK640" s="4"/>
      <c r="AL640" s="4"/>
      <c r="AM640" s="4"/>
      <c r="AN640" s="4"/>
      <c r="AO640" s="4"/>
      <c r="AP640" s="4"/>
      <c r="AQ640" s="4"/>
      <c r="AR640" s="4"/>
      <c r="AS640" s="4"/>
      <c r="AT640" s="4"/>
      <c r="AU640" s="4"/>
      <c r="AV640" s="3"/>
      <c r="AW640" s="3"/>
    </row>
    <row r="641" spans="1:49" x14ac:dyDescent="0.2">
      <c r="A641" s="28"/>
      <c r="B641" s="28"/>
      <c r="C641" s="3"/>
      <c r="D641" s="29"/>
      <c r="E641" s="29"/>
      <c r="F641" s="29"/>
      <c r="G641" s="29"/>
      <c r="H641" s="29"/>
      <c r="I641" s="29"/>
      <c r="J641" s="29"/>
      <c r="K641" s="3"/>
      <c r="L641" s="30"/>
      <c r="M641" s="30"/>
      <c r="N641" s="3"/>
      <c r="O641" s="20"/>
      <c r="P641" s="20"/>
      <c r="Q641" s="3"/>
      <c r="R641" s="4"/>
      <c r="S641" s="4"/>
      <c r="T641" s="3"/>
      <c r="U641" s="4"/>
      <c r="V641" s="3"/>
      <c r="W641" s="3"/>
      <c r="X641" s="3"/>
      <c r="Y641" s="3"/>
      <c r="Z641" s="3"/>
      <c r="AA641" s="3"/>
      <c r="AB641" s="4"/>
      <c r="AC641" s="3"/>
      <c r="AD641" s="3"/>
      <c r="AE641" s="4"/>
      <c r="AF641" s="3"/>
      <c r="AG641" s="4"/>
      <c r="AH641" s="4"/>
      <c r="AI641" s="4"/>
      <c r="AJ641" s="4"/>
      <c r="AK641" s="4"/>
      <c r="AL641" s="4"/>
      <c r="AM641" s="4"/>
      <c r="AN641" s="4"/>
      <c r="AO641" s="4"/>
      <c r="AP641" s="31"/>
      <c r="AQ641" s="31"/>
      <c r="AR641" s="4"/>
      <c r="AS641" s="4"/>
      <c r="AT641" s="4"/>
      <c r="AU641" s="4"/>
      <c r="AV641" s="3"/>
      <c r="AW641" s="3"/>
    </row>
    <row r="642" spans="1:49" ht="3.75" customHeight="1" x14ac:dyDescent="0.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4"/>
      <c r="P642" s="4"/>
      <c r="Q642" s="3"/>
      <c r="R642" s="4"/>
      <c r="S642" s="3"/>
      <c r="T642" s="3"/>
      <c r="U642" s="4"/>
      <c r="V642" s="3"/>
      <c r="W642" s="3"/>
      <c r="X642" s="3"/>
      <c r="Y642" s="3"/>
      <c r="Z642" s="3"/>
      <c r="AA642" s="3"/>
      <c r="AB642" s="4"/>
      <c r="AC642" s="3"/>
      <c r="AD642" s="3"/>
      <c r="AE642" s="4"/>
      <c r="AF642" s="3"/>
      <c r="AG642" s="4"/>
      <c r="AH642" s="4"/>
      <c r="AI642" s="4"/>
      <c r="AJ642" s="4"/>
      <c r="AK642" s="4"/>
      <c r="AL642" s="4"/>
      <c r="AM642" s="4"/>
      <c r="AN642" s="4"/>
      <c r="AO642" s="4"/>
      <c r="AP642" s="4"/>
      <c r="AQ642" s="4"/>
      <c r="AR642" s="4"/>
      <c r="AS642" s="4"/>
      <c r="AT642" s="4"/>
      <c r="AU642" s="4"/>
      <c r="AV642" s="3"/>
      <c r="AW642" s="3"/>
    </row>
    <row r="643" spans="1:49" x14ac:dyDescent="0.2">
      <c r="A643" s="28"/>
      <c r="B643" s="28"/>
      <c r="C643" s="3"/>
      <c r="D643" s="29"/>
      <c r="E643" s="29"/>
      <c r="F643" s="29"/>
      <c r="G643" s="29"/>
      <c r="H643" s="29"/>
      <c r="I643" s="29"/>
      <c r="J643" s="29"/>
      <c r="K643" s="3"/>
      <c r="L643" s="30"/>
      <c r="M643" s="30"/>
      <c r="N643" s="3"/>
      <c r="O643" s="20"/>
      <c r="P643" s="20"/>
      <c r="Q643" s="3"/>
      <c r="R643" s="4"/>
      <c r="S643" s="4"/>
      <c r="T643" s="3"/>
      <c r="U643" s="4"/>
      <c r="V643" s="3"/>
      <c r="W643" s="3"/>
      <c r="X643" s="3"/>
      <c r="Y643" s="3"/>
      <c r="Z643" s="3"/>
      <c r="AA643" s="3"/>
      <c r="AB643" s="4"/>
      <c r="AC643" s="3"/>
      <c r="AD643" s="3"/>
      <c r="AE643" s="4"/>
      <c r="AF643" s="3"/>
      <c r="AG643" s="4"/>
      <c r="AH643" s="4"/>
      <c r="AI643" s="4"/>
      <c r="AJ643" s="4"/>
      <c r="AK643" s="4"/>
      <c r="AL643" s="4"/>
      <c r="AM643" s="4"/>
      <c r="AN643" s="4"/>
      <c r="AO643" s="4"/>
      <c r="AP643" s="31"/>
      <c r="AQ643" s="31"/>
      <c r="AR643" s="4"/>
      <c r="AS643" s="4"/>
      <c r="AT643" s="4"/>
      <c r="AU643" s="4"/>
      <c r="AV643" s="3"/>
      <c r="AW643" s="3"/>
    </row>
    <row r="644" spans="1:49" ht="4.5" customHeight="1" x14ac:dyDescent="0.2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4"/>
      <c r="P644" s="4"/>
      <c r="Q644" s="3"/>
      <c r="R644" s="4"/>
      <c r="S644" s="3"/>
      <c r="T644" s="3"/>
      <c r="U644" s="4"/>
      <c r="V644" s="3"/>
      <c r="W644" s="3"/>
      <c r="X644" s="3"/>
      <c r="Y644" s="3"/>
      <c r="Z644" s="3"/>
      <c r="AA644" s="3"/>
      <c r="AB644" s="4"/>
      <c r="AC644" s="3"/>
      <c r="AD644" s="3"/>
      <c r="AE644" s="4"/>
      <c r="AF644" s="3"/>
      <c r="AG644" s="4"/>
      <c r="AH644" s="4"/>
      <c r="AI644" s="4"/>
      <c r="AJ644" s="4"/>
      <c r="AK644" s="4"/>
      <c r="AL644" s="4"/>
      <c r="AM644" s="4"/>
      <c r="AN644" s="4"/>
      <c r="AO644" s="4"/>
      <c r="AP644" s="4"/>
      <c r="AQ644" s="4"/>
      <c r="AR644" s="4"/>
      <c r="AS644" s="4"/>
      <c r="AT644" s="4"/>
      <c r="AU644" s="4"/>
      <c r="AV644" s="3"/>
      <c r="AW644" s="3"/>
    </row>
    <row r="645" spans="1:49" x14ac:dyDescent="0.2">
      <c r="A645" s="28"/>
      <c r="B645" s="28"/>
      <c r="C645" s="3"/>
      <c r="D645" s="29"/>
      <c r="E645" s="29"/>
      <c r="F645" s="29"/>
      <c r="G645" s="29"/>
      <c r="H645" s="29"/>
      <c r="I645" s="29"/>
      <c r="J645" s="29"/>
      <c r="K645" s="3"/>
      <c r="L645" s="30"/>
      <c r="M645" s="30"/>
      <c r="N645" s="3"/>
      <c r="O645" s="20"/>
      <c r="P645" s="20"/>
      <c r="Q645" s="3"/>
      <c r="R645" s="4"/>
      <c r="S645" s="4"/>
      <c r="T645" s="3"/>
      <c r="U645" s="4"/>
      <c r="V645" s="3"/>
      <c r="W645" s="3"/>
      <c r="X645" s="3"/>
      <c r="Y645" s="3"/>
      <c r="Z645" s="3"/>
      <c r="AA645" s="3"/>
      <c r="AB645" s="4"/>
      <c r="AC645" s="3"/>
      <c r="AD645" s="3"/>
      <c r="AE645" s="4"/>
      <c r="AF645" s="3"/>
      <c r="AG645" s="4"/>
      <c r="AH645" s="4"/>
      <c r="AI645" s="4"/>
      <c r="AJ645" s="4"/>
      <c r="AK645" s="4"/>
      <c r="AL645" s="4"/>
      <c r="AM645" s="4"/>
      <c r="AN645" s="4"/>
      <c r="AO645" s="4"/>
      <c r="AP645" s="31"/>
      <c r="AQ645" s="31"/>
      <c r="AR645" s="4"/>
      <c r="AS645" s="4"/>
      <c r="AT645" s="4"/>
      <c r="AU645" s="4"/>
      <c r="AV645" s="3"/>
      <c r="AW645" s="3"/>
    </row>
    <row r="646" spans="1:49" ht="5.25" customHeight="1" x14ac:dyDescent="0.2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4"/>
      <c r="P646" s="4"/>
      <c r="Q646" s="3"/>
      <c r="R646" s="4"/>
      <c r="S646" s="3"/>
      <c r="T646" s="3"/>
      <c r="U646" s="4"/>
      <c r="V646" s="3"/>
      <c r="W646" s="3"/>
      <c r="X646" s="3"/>
      <c r="Y646" s="3"/>
      <c r="Z646" s="3"/>
      <c r="AA646" s="3"/>
      <c r="AB646" s="4"/>
      <c r="AC646" s="3"/>
      <c r="AD646" s="3"/>
      <c r="AE646" s="4"/>
      <c r="AF646" s="3"/>
      <c r="AG646" s="4"/>
      <c r="AH646" s="4"/>
      <c r="AI646" s="4"/>
      <c r="AJ646" s="4"/>
      <c r="AK646" s="4"/>
      <c r="AL646" s="4"/>
      <c r="AM646" s="4"/>
      <c r="AN646" s="4"/>
      <c r="AO646" s="4"/>
      <c r="AP646" s="4"/>
      <c r="AQ646" s="4"/>
      <c r="AR646" s="4"/>
      <c r="AS646" s="4"/>
      <c r="AT646" s="4"/>
      <c r="AU646" s="4"/>
      <c r="AV646" s="3"/>
      <c r="AW646" s="3"/>
    </row>
    <row r="647" spans="1:49" x14ac:dyDescent="0.2">
      <c r="A647" s="32"/>
      <c r="B647" s="32"/>
      <c r="C647" s="17"/>
      <c r="D647" s="32"/>
      <c r="E647" s="32"/>
      <c r="F647" s="32"/>
      <c r="G647" s="32"/>
      <c r="H647" s="32"/>
      <c r="I647" s="32"/>
      <c r="J647" s="32"/>
      <c r="K647" s="17"/>
      <c r="L647" s="32"/>
      <c r="M647" s="32"/>
      <c r="N647" s="17"/>
      <c r="O647" s="22"/>
      <c r="P647" s="22"/>
      <c r="Q647" s="3"/>
      <c r="R647" s="23"/>
      <c r="S647" s="23"/>
      <c r="T647" s="3"/>
      <c r="U647" s="23"/>
      <c r="V647" s="23"/>
      <c r="W647" s="3"/>
      <c r="X647" s="23"/>
      <c r="Y647" s="23"/>
      <c r="Z647" s="3"/>
      <c r="AA647" s="23"/>
      <c r="AB647" s="23"/>
      <c r="AC647" s="3"/>
      <c r="AD647" s="23"/>
      <c r="AE647" s="23"/>
      <c r="AF647" s="3"/>
      <c r="AG647" s="23"/>
      <c r="AH647" s="23"/>
      <c r="AI647" s="4"/>
      <c r="AJ647" s="23"/>
      <c r="AK647" s="23"/>
      <c r="AL647" s="4"/>
      <c r="AM647" s="23"/>
      <c r="AN647" s="23"/>
      <c r="AO647" s="4"/>
      <c r="AP647" s="29"/>
      <c r="AQ647" s="29"/>
      <c r="AR647" s="4"/>
      <c r="AS647" s="4"/>
      <c r="AT647" s="4"/>
      <c r="AU647" s="4"/>
      <c r="AV647" s="3"/>
      <c r="AW647" s="3"/>
    </row>
    <row r="648" spans="1:49" ht="3" customHeight="1" x14ac:dyDescent="0.2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4"/>
      <c r="P648" s="4"/>
      <c r="Q648" s="3"/>
      <c r="R648" s="4"/>
      <c r="S648" s="3"/>
      <c r="T648" s="3"/>
      <c r="U648" s="4"/>
      <c r="V648" s="3"/>
      <c r="W648" s="3"/>
      <c r="X648" s="3"/>
      <c r="Y648" s="3"/>
      <c r="Z648" s="3"/>
      <c r="AA648" s="3"/>
      <c r="AB648" s="4"/>
      <c r="AC648" s="3"/>
      <c r="AD648" s="3"/>
      <c r="AE648" s="4"/>
      <c r="AF648" s="3"/>
      <c r="AG648" s="4"/>
      <c r="AH648" s="4"/>
      <c r="AI648" s="4"/>
      <c r="AJ648" s="4"/>
      <c r="AK648" s="4"/>
      <c r="AL648" s="4"/>
      <c r="AM648" s="4"/>
      <c r="AN648" s="4"/>
      <c r="AO648" s="4"/>
      <c r="AP648" s="4"/>
      <c r="AQ648" s="4"/>
      <c r="AR648" s="4"/>
      <c r="AS648" s="4"/>
      <c r="AT648" s="4"/>
      <c r="AU648" s="4"/>
      <c r="AV648" s="3"/>
      <c r="AW648" s="3"/>
    </row>
    <row r="649" spans="1:49" x14ac:dyDescent="0.2">
      <c r="A649" s="28"/>
      <c r="B649" s="28"/>
      <c r="C649" s="3"/>
      <c r="D649" s="29"/>
      <c r="E649" s="29"/>
      <c r="F649" s="29"/>
      <c r="G649" s="29"/>
      <c r="H649" s="29"/>
      <c r="I649" s="29"/>
      <c r="J649" s="29"/>
      <c r="K649" s="3"/>
      <c r="L649" s="30"/>
      <c r="M649" s="30"/>
      <c r="N649" s="3"/>
      <c r="O649" s="20"/>
      <c r="P649" s="20"/>
      <c r="Q649" s="3"/>
      <c r="R649" s="4"/>
      <c r="S649" s="4"/>
      <c r="T649" s="3"/>
      <c r="U649" s="4"/>
      <c r="V649" s="3"/>
      <c r="W649" s="3"/>
      <c r="X649" s="3"/>
      <c r="Y649" s="3"/>
      <c r="Z649" s="3"/>
      <c r="AA649" s="3"/>
      <c r="AB649" s="4"/>
      <c r="AC649" s="3"/>
      <c r="AD649" s="3"/>
      <c r="AE649" s="4"/>
      <c r="AF649" s="3"/>
      <c r="AG649" s="4"/>
      <c r="AH649" s="4"/>
      <c r="AI649" s="4"/>
      <c r="AJ649" s="4"/>
      <c r="AK649" s="4"/>
      <c r="AL649" s="4"/>
      <c r="AM649" s="4"/>
      <c r="AN649" s="4"/>
      <c r="AO649" s="4"/>
      <c r="AP649" s="31"/>
      <c r="AQ649" s="31"/>
      <c r="AR649" s="4"/>
      <c r="AS649" s="4"/>
      <c r="AT649" s="4"/>
      <c r="AU649" s="4"/>
      <c r="AV649" s="3"/>
      <c r="AW649" s="3"/>
    </row>
    <row r="650" spans="1:49" ht="3.75" customHeight="1" x14ac:dyDescent="0.2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4"/>
      <c r="P650" s="4"/>
      <c r="Q650" s="3"/>
      <c r="R650" s="4"/>
      <c r="S650" s="3"/>
      <c r="T650" s="3"/>
      <c r="U650" s="4"/>
      <c r="V650" s="3"/>
      <c r="W650" s="3"/>
      <c r="X650" s="3"/>
      <c r="Y650" s="3"/>
      <c r="Z650" s="3"/>
      <c r="AA650" s="3"/>
      <c r="AB650" s="4"/>
      <c r="AC650" s="3"/>
      <c r="AD650" s="3"/>
      <c r="AE650" s="4"/>
      <c r="AF650" s="3"/>
      <c r="AG650" s="4"/>
      <c r="AH650" s="4"/>
      <c r="AI650" s="4"/>
      <c r="AJ650" s="4"/>
      <c r="AK650" s="4"/>
      <c r="AL650" s="4"/>
      <c r="AM650" s="4"/>
      <c r="AN650" s="4"/>
      <c r="AO650" s="4"/>
      <c r="AP650" s="4"/>
      <c r="AQ650" s="4"/>
      <c r="AR650" s="4"/>
      <c r="AS650" s="4"/>
      <c r="AT650" s="4"/>
      <c r="AU650" s="4"/>
      <c r="AV650" s="3"/>
      <c r="AW650" s="3"/>
    </row>
    <row r="651" spans="1:49" x14ac:dyDescent="0.2">
      <c r="A651" s="28"/>
      <c r="B651" s="28"/>
      <c r="C651" s="3"/>
      <c r="D651" s="29"/>
      <c r="E651" s="29"/>
      <c r="F651" s="29"/>
      <c r="G651" s="29"/>
      <c r="H651" s="29"/>
      <c r="I651" s="29"/>
      <c r="J651" s="29"/>
      <c r="K651" s="3"/>
      <c r="L651" s="30"/>
      <c r="M651" s="30"/>
      <c r="N651" s="3"/>
      <c r="O651" s="20"/>
      <c r="P651" s="20"/>
      <c r="Q651" s="3"/>
      <c r="R651" s="4"/>
      <c r="S651" s="4"/>
      <c r="T651" s="3"/>
      <c r="U651" s="4"/>
      <c r="V651" s="3"/>
      <c r="W651" s="3"/>
      <c r="X651" s="3"/>
      <c r="Y651" s="3"/>
      <c r="Z651" s="3"/>
      <c r="AA651" s="3"/>
      <c r="AB651" s="4"/>
      <c r="AC651" s="3"/>
      <c r="AD651" s="3"/>
      <c r="AE651" s="4"/>
      <c r="AF651" s="3"/>
      <c r="AG651" s="4"/>
      <c r="AH651" s="4"/>
      <c r="AI651" s="4"/>
      <c r="AJ651" s="4"/>
      <c r="AK651" s="4"/>
      <c r="AL651" s="4"/>
      <c r="AM651" s="4"/>
      <c r="AN651" s="4"/>
      <c r="AO651" s="4"/>
      <c r="AP651" s="31"/>
      <c r="AQ651" s="31"/>
      <c r="AR651" s="4"/>
      <c r="AS651" s="4"/>
      <c r="AT651" s="4"/>
      <c r="AU651" s="4"/>
      <c r="AV651" s="3"/>
      <c r="AW651" s="3"/>
    </row>
    <row r="652" spans="1:49" ht="4.5" customHeight="1" x14ac:dyDescent="0.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4"/>
      <c r="P652" s="4"/>
      <c r="Q652" s="3"/>
      <c r="R652" s="4"/>
      <c r="S652" s="3"/>
      <c r="T652" s="3"/>
      <c r="U652" s="4"/>
      <c r="V652" s="3"/>
      <c r="W652" s="3"/>
      <c r="X652" s="3"/>
      <c r="Y652" s="3"/>
      <c r="Z652" s="3"/>
      <c r="AA652" s="3"/>
      <c r="AB652" s="4"/>
      <c r="AC652" s="3"/>
      <c r="AD652" s="3"/>
      <c r="AE652" s="4"/>
      <c r="AF652" s="3"/>
      <c r="AG652" s="4"/>
      <c r="AH652" s="4"/>
      <c r="AI652" s="4"/>
      <c r="AJ652" s="4"/>
      <c r="AK652" s="4"/>
      <c r="AL652" s="4"/>
      <c r="AM652" s="4"/>
      <c r="AN652" s="4"/>
      <c r="AO652" s="4"/>
      <c r="AP652" s="4"/>
      <c r="AQ652" s="4"/>
      <c r="AR652" s="4"/>
      <c r="AS652" s="4"/>
      <c r="AT652" s="4"/>
      <c r="AU652" s="4"/>
      <c r="AV652" s="3"/>
      <c r="AW652" s="3"/>
    </row>
    <row r="653" spans="1:49" x14ac:dyDescent="0.2">
      <c r="A653" s="28"/>
      <c r="B653" s="28"/>
      <c r="C653" s="3"/>
      <c r="D653" s="29"/>
      <c r="E653" s="29"/>
      <c r="F653" s="29"/>
      <c r="G653" s="29"/>
      <c r="H653" s="29"/>
      <c r="I653" s="29"/>
      <c r="J653" s="29"/>
      <c r="K653" s="3"/>
      <c r="L653" s="30"/>
      <c r="M653" s="30"/>
      <c r="N653" s="3"/>
      <c r="O653" s="20"/>
      <c r="P653" s="20"/>
      <c r="Q653" s="3"/>
      <c r="R653" s="4"/>
      <c r="S653" s="4"/>
      <c r="T653" s="3"/>
      <c r="U653" s="4"/>
      <c r="V653" s="3"/>
      <c r="W653" s="3"/>
      <c r="X653" s="3"/>
      <c r="Y653" s="3"/>
      <c r="Z653" s="3"/>
      <c r="AA653" s="3"/>
      <c r="AB653" s="4"/>
      <c r="AC653" s="3"/>
      <c r="AD653" s="3"/>
      <c r="AE653" s="4"/>
      <c r="AF653" s="3"/>
      <c r="AG653" s="4"/>
      <c r="AH653" s="4"/>
      <c r="AI653" s="4"/>
      <c r="AJ653" s="4"/>
      <c r="AK653" s="4"/>
      <c r="AL653" s="4"/>
      <c r="AM653" s="4"/>
      <c r="AN653" s="4"/>
      <c r="AO653" s="4"/>
      <c r="AP653" s="31"/>
      <c r="AQ653" s="31"/>
      <c r="AR653" s="4"/>
      <c r="AS653" s="4"/>
      <c r="AT653" s="4"/>
      <c r="AU653" s="4"/>
      <c r="AV653" s="3"/>
      <c r="AW653" s="3"/>
    </row>
    <row r="654" spans="1:49" ht="5.25" customHeight="1" x14ac:dyDescent="0.2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4"/>
      <c r="P654" s="4"/>
      <c r="Q654" s="3"/>
      <c r="R654" s="4"/>
      <c r="S654" s="3"/>
      <c r="T654" s="3"/>
      <c r="U654" s="4"/>
      <c r="V654" s="3"/>
      <c r="W654" s="3"/>
      <c r="X654" s="3"/>
      <c r="Y654" s="3"/>
      <c r="Z654" s="3"/>
      <c r="AA654" s="3"/>
      <c r="AB654" s="4"/>
      <c r="AC654" s="3"/>
      <c r="AD654" s="3"/>
      <c r="AE654" s="4"/>
      <c r="AF654" s="3"/>
      <c r="AG654" s="4"/>
      <c r="AH654" s="4"/>
      <c r="AI654" s="4"/>
      <c r="AJ654" s="4"/>
      <c r="AK654" s="4"/>
      <c r="AL654" s="4"/>
      <c r="AM654" s="4"/>
      <c r="AN654" s="4"/>
      <c r="AO654" s="4"/>
      <c r="AP654" s="4"/>
      <c r="AQ654" s="4"/>
      <c r="AR654" s="4"/>
      <c r="AS654" s="4"/>
      <c r="AT654" s="4"/>
      <c r="AU654" s="4"/>
      <c r="AV654" s="3"/>
      <c r="AW654" s="3"/>
    </row>
    <row r="655" spans="1:49" x14ac:dyDescent="0.2">
      <c r="A655" s="28"/>
      <c r="B655" s="28"/>
      <c r="C655" s="3"/>
      <c r="D655" s="29"/>
      <c r="E655" s="29"/>
      <c r="F655" s="29"/>
      <c r="G655" s="29"/>
      <c r="H655" s="29"/>
      <c r="I655" s="29"/>
      <c r="J655" s="29"/>
      <c r="K655" s="3"/>
      <c r="L655" s="30"/>
      <c r="M655" s="30"/>
      <c r="N655" s="3"/>
      <c r="O655" s="20"/>
      <c r="P655" s="20"/>
      <c r="Q655" s="3"/>
      <c r="R655" s="4"/>
      <c r="S655" s="4"/>
      <c r="T655" s="3"/>
      <c r="U655" s="4"/>
      <c r="V655" s="3"/>
      <c r="W655" s="3"/>
      <c r="X655" s="3"/>
      <c r="Y655" s="3"/>
      <c r="Z655" s="3"/>
      <c r="AA655" s="3"/>
      <c r="AB655" s="4"/>
      <c r="AC655" s="3"/>
      <c r="AD655" s="3"/>
      <c r="AE655" s="4"/>
      <c r="AF655" s="3"/>
      <c r="AG655" s="4"/>
      <c r="AH655" s="4"/>
      <c r="AI655" s="4"/>
      <c r="AJ655" s="4"/>
      <c r="AK655" s="4"/>
      <c r="AL655" s="4"/>
      <c r="AM655" s="4"/>
      <c r="AN655" s="4"/>
      <c r="AO655" s="4"/>
      <c r="AP655" s="31"/>
      <c r="AQ655" s="31"/>
      <c r="AR655" s="4"/>
      <c r="AS655" s="4"/>
      <c r="AT655" s="4"/>
      <c r="AU655" s="4"/>
      <c r="AV655" s="3"/>
      <c r="AW655" s="3"/>
    </row>
    <row r="656" spans="1:49" ht="3.75" customHeight="1" x14ac:dyDescent="0.2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4"/>
      <c r="P656" s="4"/>
      <c r="Q656" s="3"/>
      <c r="R656" s="4"/>
      <c r="S656" s="3"/>
      <c r="T656" s="3"/>
      <c r="U656" s="4"/>
      <c r="V656" s="3"/>
      <c r="W656" s="3"/>
      <c r="X656" s="3"/>
      <c r="Y656" s="3"/>
      <c r="Z656" s="3"/>
      <c r="AA656" s="3"/>
      <c r="AB656" s="4"/>
      <c r="AC656" s="3"/>
      <c r="AD656" s="3"/>
      <c r="AE656" s="4"/>
      <c r="AF656" s="3"/>
      <c r="AG656" s="4"/>
      <c r="AH656" s="4"/>
      <c r="AI656" s="4"/>
      <c r="AJ656" s="4"/>
      <c r="AK656" s="4"/>
      <c r="AL656" s="4"/>
      <c r="AM656" s="4"/>
      <c r="AN656" s="4"/>
      <c r="AO656" s="4"/>
      <c r="AP656" s="4"/>
      <c r="AQ656" s="4"/>
      <c r="AR656" s="4"/>
      <c r="AS656" s="4"/>
      <c r="AT656" s="4"/>
      <c r="AU656" s="4"/>
      <c r="AV656" s="3"/>
      <c r="AW656" s="3"/>
    </row>
    <row r="657" spans="1:49" x14ac:dyDescent="0.2">
      <c r="A657" s="28"/>
      <c r="B657" s="28"/>
      <c r="C657" s="3"/>
      <c r="D657" s="29"/>
      <c r="E657" s="29"/>
      <c r="F657" s="29"/>
      <c r="G657" s="29"/>
      <c r="H657" s="29"/>
      <c r="I657" s="29"/>
      <c r="J657" s="29"/>
      <c r="K657" s="3"/>
      <c r="L657" s="30"/>
      <c r="M657" s="30"/>
      <c r="N657" s="3"/>
      <c r="O657" s="20"/>
      <c r="P657" s="20"/>
      <c r="Q657" s="3"/>
      <c r="R657" s="4"/>
      <c r="S657" s="4"/>
      <c r="T657" s="3"/>
      <c r="U657" s="4"/>
      <c r="V657" s="3"/>
      <c r="W657" s="3"/>
      <c r="X657" s="3"/>
      <c r="Y657" s="3"/>
      <c r="Z657" s="3"/>
      <c r="AA657" s="3"/>
      <c r="AB657" s="4"/>
      <c r="AC657" s="3"/>
      <c r="AD657" s="3"/>
      <c r="AE657" s="4"/>
      <c r="AF657" s="3"/>
      <c r="AG657" s="4"/>
      <c r="AH657" s="4"/>
      <c r="AI657" s="4"/>
      <c r="AJ657" s="4"/>
      <c r="AK657" s="4"/>
      <c r="AL657" s="4"/>
      <c r="AM657" s="4"/>
      <c r="AN657" s="4"/>
      <c r="AO657" s="4"/>
      <c r="AP657" s="31"/>
      <c r="AQ657" s="31"/>
      <c r="AR657" s="4"/>
      <c r="AS657" s="4"/>
      <c r="AT657" s="4"/>
      <c r="AU657" s="4"/>
      <c r="AV657" s="3"/>
      <c r="AW657" s="3"/>
    </row>
    <row r="658" spans="1:49" ht="4.5" customHeight="1" x14ac:dyDescent="0.2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4"/>
      <c r="P658" s="4"/>
      <c r="Q658" s="3"/>
      <c r="R658" s="4"/>
      <c r="S658" s="3"/>
      <c r="T658" s="3"/>
      <c r="U658" s="4"/>
      <c r="V658" s="3"/>
      <c r="W658" s="3"/>
      <c r="X658" s="3"/>
      <c r="Y658" s="3"/>
      <c r="Z658" s="3"/>
      <c r="AA658" s="3"/>
      <c r="AB658" s="4"/>
      <c r="AC658" s="3"/>
      <c r="AD658" s="3"/>
      <c r="AE658" s="4"/>
      <c r="AF658" s="3"/>
      <c r="AG658" s="4"/>
      <c r="AH658" s="4"/>
      <c r="AI658" s="4"/>
      <c r="AJ658" s="4"/>
      <c r="AK658" s="4"/>
      <c r="AL658" s="4"/>
      <c r="AM658" s="4"/>
      <c r="AN658" s="4"/>
      <c r="AO658" s="4"/>
      <c r="AP658" s="4"/>
      <c r="AQ658" s="4"/>
      <c r="AR658" s="4"/>
      <c r="AS658" s="4"/>
      <c r="AT658" s="4"/>
      <c r="AU658" s="4"/>
      <c r="AV658" s="3"/>
      <c r="AW658" s="3"/>
    </row>
    <row r="659" spans="1:49" x14ac:dyDescent="0.2">
      <c r="A659" s="28"/>
      <c r="B659" s="28"/>
      <c r="C659" s="3"/>
      <c r="D659" s="29"/>
      <c r="E659" s="29"/>
      <c r="F659" s="29"/>
      <c r="G659" s="29"/>
      <c r="H659" s="29"/>
      <c r="I659" s="29"/>
      <c r="J659" s="29"/>
      <c r="K659" s="3"/>
      <c r="L659" s="30"/>
      <c r="M659" s="30"/>
      <c r="N659" s="3"/>
      <c r="O659" s="20"/>
      <c r="P659" s="20"/>
      <c r="Q659" s="3"/>
      <c r="R659" s="4"/>
      <c r="S659" s="4"/>
      <c r="T659" s="3"/>
      <c r="U659" s="4"/>
      <c r="V659" s="3"/>
      <c r="W659" s="3"/>
      <c r="X659" s="3"/>
      <c r="Y659" s="3"/>
      <c r="Z659" s="3"/>
      <c r="AA659" s="3"/>
      <c r="AB659" s="4"/>
      <c r="AC659" s="3"/>
      <c r="AD659" s="3"/>
      <c r="AE659" s="4"/>
      <c r="AF659" s="3"/>
      <c r="AG659" s="4"/>
      <c r="AH659" s="4"/>
      <c r="AI659" s="4"/>
      <c r="AJ659" s="4"/>
      <c r="AK659" s="4"/>
      <c r="AL659" s="4"/>
      <c r="AM659" s="4"/>
      <c r="AN659" s="4"/>
      <c r="AO659" s="4"/>
      <c r="AP659" s="31"/>
      <c r="AQ659" s="31"/>
      <c r="AR659" s="4"/>
      <c r="AS659" s="4"/>
      <c r="AT659" s="4"/>
      <c r="AU659" s="4"/>
      <c r="AV659" s="3"/>
      <c r="AW659" s="3"/>
    </row>
    <row r="660" spans="1:49" ht="3.75" customHeight="1" x14ac:dyDescent="0.2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4"/>
      <c r="P660" s="4"/>
      <c r="Q660" s="3"/>
      <c r="R660" s="4"/>
      <c r="S660" s="3"/>
      <c r="T660" s="3"/>
      <c r="U660" s="4"/>
      <c r="V660" s="3"/>
      <c r="W660" s="3"/>
      <c r="X660" s="3"/>
      <c r="Y660" s="3"/>
      <c r="Z660" s="3"/>
      <c r="AA660" s="3"/>
      <c r="AB660" s="4"/>
      <c r="AC660" s="3"/>
      <c r="AD660" s="3"/>
      <c r="AE660" s="4"/>
      <c r="AF660" s="3"/>
      <c r="AG660" s="4"/>
      <c r="AH660" s="4"/>
      <c r="AI660" s="4"/>
      <c r="AJ660" s="4"/>
      <c r="AK660" s="4"/>
      <c r="AL660" s="4"/>
      <c r="AM660" s="4"/>
      <c r="AN660" s="4"/>
      <c r="AO660" s="4"/>
      <c r="AP660" s="4"/>
      <c r="AQ660" s="4"/>
      <c r="AR660" s="4"/>
      <c r="AS660" s="4"/>
      <c r="AT660" s="4"/>
      <c r="AU660" s="4"/>
      <c r="AV660" s="3"/>
      <c r="AW660" s="3"/>
    </row>
    <row r="661" spans="1:49" x14ac:dyDescent="0.2">
      <c r="A661" s="28"/>
      <c r="B661" s="28"/>
      <c r="C661" s="3"/>
      <c r="D661" s="29"/>
      <c r="E661" s="29"/>
      <c r="F661" s="29"/>
      <c r="G661" s="29"/>
      <c r="H661" s="29"/>
      <c r="I661" s="29"/>
      <c r="J661" s="29"/>
      <c r="K661" s="3"/>
      <c r="L661" s="30"/>
      <c r="M661" s="30"/>
      <c r="N661" s="3"/>
      <c r="O661" s="20"/>
      <c r="P661" s="20"/>
      <c r="Q661" s="3"/>
      <c r="R661" s="4"/>
      <c r="S661" s="4"/>
      <c r="T661" s="3"/>
      <c r="U661" s="4"/>
      <c r="V661" s="3"/>
      <c r="W661" s="3"/>
      <c r="X661" s="3"/>
      <c r="Y661" s="3"/>
      <c r="Z661" s="3"/>
      <c r="AA661" s="3"/>
      <c r="AB661" s="4"/>
      <c r="AC661" s="3"/>
      <c r="AD661" s="3"/>
      <c r="AE661" s="4"/>
      <c r="AF661" s="3"/>
      <c r="AG661" s="4"/>
      <c r="AH661" s="4"/>
      <c r="AI661" s="4"/>
      <c r="AJ661" s="4"/>
      <c r="AK661" s="4"/>
      <c r="AL661" s="4"/>
      <c r="AM661" s="4"/>
      <c r="AN661" s="4"/>
      <c r="AO661" s="4"/>
      <c r="AP661" s="31"/>
      <c r="AQ661" s="31"/>
      <c r="AR661" s="4"/>
      <c r="AS661" s="4"/>
      <c r="AT661" s="4"/>
      <c r="AU661" s="4"/>
      <c r="AV661" s="3"/>
      <c r="AW661" s="3"/>
    </row>
    <row r="662" spans="1:49" ht="4.5" customHeight="1" x14ac:dyDescent="0.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4"/>
      <c r="P662" s="4"/>
      <c r="Q662" s="3"/>
      <c r="R662" s="4"/>
      <c r="S662" s="3"/>
      <c r="T662" s="3"/>
      <c r="U662" s="4"/>
      <c r="V662" s="3"/>
      <c r="W662" s="3"/>
      <c r="X662" s="3"/>
      <c r="Y662" s="3"/>
      <c r="Z662" s="3"/>
      <c r="AA662" s="3"/>
      <c r="AB662" s="4"/>
      <c r="AC662" s="3"/>
      <c r="AD662" s="3"/>
      <c r="AE662" s="4"/>
      <c r="AF662" s="3"/>
      <c r="AG662" s="4"/>
      <c r="AH662" s="4"/>
      <c r="AI662" s="4"/>
      <c r="AJ662" s="4"/>
      <c r="AK662" s="4"/>
      <c r="AL662" s="4"/>
      <c r="AM662" s="4"/>
      <c r="AN662" s="4"/>
      <c r="AO662" s="4"/>
      <c r="AP662" s="4"/>
      <c r="AQ662" s="4"/>
      <c r="AR662" s="4"/>
      <c r="AS662" s="4"/>
      <c r="AT662" s="4"/>
      <c r="AU662" s="4"/>
      <c r="AV662" s="3"/>
      <c r="AW662" s="3"/>
    </row>
    <row r="663" spans="1:49" x14ac:dyDescent="0.2">
      <c r="A663" s="28"/>
      <c r="B663" s="28"/>
      <c r="C663" s="3"/>
      <c r="D663" s="29"/>
      <c r="E663" s="29"/>
      <c r="F663" s="29"/>
      <c r="G663" s="29"/>
      <c r="H663" s="29"/>
      <c r="I663" s="29"/>
      <c r="J663" s="29"/>
      <c r="K663" s="3"/>
      <c r="L663" s="30"/>
      <c r="M663" s="30"/>
      <c r="N663" s="3"/>
      <c r="O663" s="20"/>
      <c r="P663" s="20"/>
      <c r="Q663" s="3"/>
      <c r="R663" s="4"/>
      <c r="S663" s="4"/>
      <c r="T663" s="3"/>
      <c r="U663" s="4"/>
      <c r="V663" s="3"/>
      <c r="W663" s="3"/>
      <c r="X663" s="3"/>
      <c r="Y663" s="3"/>
      <c r="Z663" s="3"/>
      <c r="AA663" s="3"/>
      <c r="AB663" s="4"/>
      <c r="AC663" s="3"/>
      <c r="AD663" s="3"/>
      <c r="AE663" s="4"/>
      <c r="AF663" s="3"/>
      <c r="AG663" s="4"/>
      <c r="AH663" s="4"/>
      <c r="AI663" s="4"/>
      <c r="AJ663" s="4"/>
      <c r="AK663" s="4"/>
      <c r="AL663" s="4"/>
      <c r="AM663" s="4"/>
      <c r="AN663" s="4"/>
      <c r="AO663" s="4"/>
      <c r="AP663" s="31"/>
      <c r="AQ663" s="31"/>
      <c r="AR663" s="4"/>
      <c r="AS663" s="4"/>
      <c r="AT663" s="4"/>
      <c r="AU663" s="4"/>
      <c r="AV663" s="3"/>
      <c r="AW663" s="3"/>
    </row>
    <row r="664" spans="1:49" ht="3.75" customHeight="1" x14ac:dyDescent="0.2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4"/>
      <c r="P664" s="4"/>
      <c r="Q664" s="3"/>
      <c r="R664" s="4"/>
      <c r="S664" s="3"/>
      <c r="T664" s="3"/>
      <c r="U664" s="4"/>
      <c r="V664" s="3"/>
      <c r="W664" s="3"/>
      <c r="X664" s="3"/>
      <c r="Y664" s="3"/>
      <c r="Z664" s="3"/>
      <c r="AA664" s="3"/>
      <c r="AB664" s="4"/>
      <c r="AC664" s="3"/>
      <c r="AD664" s="3"/>
      <c r="AE664" s="4"/>
      <c r="AF664" s="3"/>
      <c r="AG664" s="4"/>
      <c r="AH664" s="4"/>
      <c r="AI664" s="4"/>
      <c r="AJ664" s="4"/>
      <c r="AK664" s="4"/>
      <c r="AL664" s="4"/>
      <c r="AM664" s="4"/>
      <c r="AN664" s="4"/>
      <c r="AO664" s="4"/>
      <c r="AP664" s="4"/>
      <c r="AQ664" s="4"/>
      <c r="AR664" s="4"/>
      <c r="AS664" s="4"/>
      <c r="AT664" s="4"/>
      <c r="AU664" s="4"/>
      <c r="AV664" s="3"/>
      <c r="AW664" s="3"/>
    </row>
    <row r="665" spans="1:49" x14ac:dyDescent="0.2">
      <c r="A665" s="28"/>
      <c r="B665" s="28"/>
      <c r="C665" s="3"/>
      <c r="D665" s="29"/>
      <c r="E665" s="29"/>
      <c r="F665" s="29"/>
      <c r="G665" s="29"/>
      <c r="H665" s="29"/>
      <c r="I665" s="29"/>
      <c r="J665" s="29"/>
      <c r="K665" s="3"/>
      <c r="L665" s="30"/>
      <c r="M665" s="30"/>
      <c r="N665" s="3"/>
      <c r="O665" s="20"/>
      <c r="P665" s="20"/>
      <c r="Q665" s="3"/>
      <c r="R665" s="4"/>
      <c r="S665" s="4"/>
      <c r="T665" s="3"/>
      <c r="U665" s="4"/>
      <c r="V665" s="3"/>
      <c r="W665" s="3"/>
      <c r="X665" s="3"/>
      <c r="Y665" s="3"/>
      <c r="Z665" s="3"/>
      <c r="AA665" s="3"/>
      <c r="AB665" s="4"/>
      <c r="AC665" s="3"/>
      <c r="AD665" s="3"/>
      <c r="AE665" s="4"/>
      <c r="AF665" s="3"/>
      <c r="AG665" s="4"/>
      <c r="AH665" s="4"/>
      <c r="AI665" s="4"/>
      <c r="AJ665" s="4"/>
      <c r="AK665" s="4"/>
      <c r="AL665" s="4"/>
      <c r="AM665" s="4"/>
      <c r="AN665" s="4"/>
      <c r="AO665" s="4"/>
      <c r="AP665" s="31"/>
      <c r="AQ665" s="31"/>
      <c r="AR665" s="4"/>
      <c r="AS665" s="4"/>
      <c r="AT665" s="4"/>
      <c r="AU665" s="4"/>
      <c r="AV665" s="3"/>
      <c r="AW665" s="3"/>
    </row>
    <row r="666" spans="1:49" ht="3.75" customHeight="1" x14ac:dyDescent="0.2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4"/>
      <c r="P666" s="4"/>
      <c r="Q666" s="3"/>
      <c r="R666" s="4"/>
      <c r="S666" s="3"/>
      <c r="T666" s="3"/>
      <c r="U666" s="4"/>
      <c r="V666" s="3"/>
      <c r="W666" s="3"/>
      <c r="X666" s="3"/>
      <c r="Y666" s="3"/>
      <c r="Z666" s="3"/>
      <c r="AA666" s="3"/>
      <c r="AB666" s="4"/>
      <c r="AC666" s="3"/>
      <c r="AD666" s="3"/>
      <c r="AE666" s="4"/>
      <c r="AF666" s="3"/>
      <c r="AG666" s="4"/>
      <c r="AH666" s="4"/>
      <c r="AI666" s="4"/>
      <c r="AJ666" s="4"/>
      <c r="AK666" s="4"/>
      <c r="AL666" s="4"/>
      <c r="AM666" s="4"/>
      <c r="AN666" s="4"/>
      <c r="AO666" s="4"/>
      <c r="AP666" s="4"/>
      <c r="AQ666" s="4"/>
      <c r="AR666" s="4"/>
      <c r="AS666" s="4"/>
      <c r="AT666" s="4"/>
      <c r="AU666" s="4"/>
      <c r="AV666" s="3"/>
      <c r="AW666" s="3"/>
    </row>
    <row r="667" spans="1:49" x14ac:dyDescent="0.2">
      <c r="A667" s="28"/>
      <c r="B667" s="28"/>
      <c r="C667" s="3"/>
      <c r="D667" s="29"/>
      <c r="E667" s="29"/>
      <c r="F667" s="29"/>
      <c r="G667" s="29"/>
      <c r="H667" s="29"/>
      <c r="I667" s="29"/>
      <c r="J667" s="29"/>
      <c r="K667" s="3"/>
      <c r="L667" s="30"/>
      <c r="M667" s="30"/>
      <c r="N667" s="3"/>
      <c r="O667" s="20"/>
      <c r="P667" s="20"/>
      <c r="Q667" s="3"/>
      <c r="R667" s="4"/>
      <c r="S667" s="4"/>
      <c r="T667" s="3"/>
      <c r="U667" s="4"/>
      <c r="V667" s="3"/>
      <c r="W667" s="3"/>
      <c r="X667" s="3"/>
      <c r="Y667" s="3"/>
      <c r="Z667" s="3"/>
      <c r="AA667" s="3"/>
      <c r="AB667" s="4"/>
      <c r="AC667" s="3"/>
      <c r="AD667" s="3"/>
      <c r="AE667" s="4"/>
      <c r="AF667" s="3"/>
      <c r="AG667" s="4"/>
      <c r="AH667" s="4"/>
      <c r="AI667" s="4"/>
      <c r="AJ667" s="4"/>
      <c r="AK667" s="4"/>
      <c r="AL667" s="4"/>
      <c r="AM667" s="4"/>
      <c r="AN667" s="4"/>
      <c r="AO667" s="4"/>
      <c r="AP667" s="31"/>
      <c r="AQ667" s="31"/>
      <c r="AR667" s="4"/>
      <c r="AS667" s="4"/>
      <c r="AT667" s="4"/>
      <c r="AU667" s="4"/>
      <c r="AV667" s="3"/>
      <c r="AW667" s="3"/>
    </row>
    <row r="668" spans="1:49" ht="3.75" customHeight="1" x14ac:dyDescent="0.2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4"/>
      <c r="P668" s="4"/>
      <c r="Q668" s="3"/>
      <c r="R668" s="4"/>
      <c r="S668" s="3"/>
      <c r="T668" s="3"/>
      <c r="U668" s="4"/>
      <c r="V668" s="3"/>
      <c r="W668" s="3"/>
      <c r="X668" s="3"/>
      <c r="Y668" s="3"/>
      <c r="Z668" s="3"/>
      <c r="AA668" s="3"/>
      <c r="AB668" s="4"/>
      <c r="AC668" s="3"/>
      <c r="AD668" s="3"/>
      <c r="AE668" s="4"/>
      <c r="AF668" s="3"/>
      <c r="AG668" s="4"/>
      <c r="AH668" s="4"/>
      <c r="AI668" s="4"/>
      <c r="AJ668" s="4"/>
      <c r="AK668" s="4"/>
      <c r="AL668" s="4"/>
      <c r="AM668" s="4"/>
      <c r="AN668" s="4"/>
      <c r="AO668" s="4"/>
      <c r="AP668" s="4"/>
      <c r="AQ668" s="4"/>
      <c r="AR668" s="4"/>
      <c r="AS668" s="4"/>
      <c r="AT668" s="4"/>
      <c r="AU668" s="4"/>
      <c r="AV668" s="3"/>
      <c r="AW668" s="3"/>
    </row>
    <row r="669" spans="1:49" x14ac:dyDescent="0.2">
      <c r="A669" s="28"/>
      <c r="B669" s="28"/>
      <c r="C669" s="3"/>
      <c r="D669" s="29"/>
      <c r="E669" s="29"/>
      <c r="F669" s="29"/>
      <c r="G669" s="29"/>
      <c r="H669" s="29"/>
      <c r="I669" s="29"/>
      <c r="J669" s="29"/>
      <c r="K669" s="3"/>
      <c r="L669" s="30"/>
      <c r="M669" s="30"/>
      <c r="N669" s="3"/>
      <c r="O669" s="20"/>
      <c r="P669" s="20"/>
      <c r="Q669" s="3"/>
      <c r="R669" s="4"/>
      <c r="S669" s="4"/>
      <c r="T669" s="3"/>
      <c r="U669" s="4"/>
      <c r="V669" s="3"/>
      <c r="W669" s="3"/>
      <c r="X669" s="3"/>
      <c r="Y669" s="3"/>
      <c r="Z669" s="3"/>
      <c r="AA669" s="3"/>
      <c r="AB669" s="4"/>
      <c r="AC669" s="3"/>
      <c r="AD669" s="3"/>
      <c r="AE669" s="4"/>
      <c r="AF669" s="3"/>
      <c r="AG669" s="4"/>
      <c r="AH669" s="4"/>
      <c r="AI669" s="4"/>
      <c r="AJ669" s="4"/>
      <c r="AK669" s="4"/>
      <c r="AL669" s="4"/>
      <c r="AM669" s="4"/>
      <c r="AN669" s="4"/>
      <c r="AO669" s="4"/>
      <c r="AP669" s="31"/>
      <c r="AQ669" s="31"/>
      <c r="AR669" s="4"/>
      <c r="AS669" s="4"/>
      <c r="AT669" s="4"/>
      <c r="AU669" s="4"/>
      <c r="AV669" s="3"/>
      <c r="AW669" s="3"/>
    </row>
    <row r="670" spans="1:49" ht="5.25" customHeight="1" x14ac:dyDescent="0.2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4"/>
      <c r="P670" s="4"/>
      <c r="Q670" s="3"/>
      <c r="R670" s="4"/>
      <c r="S670" s="3"/>
      <c r="T670" s="3"/>
      <c r="U670" s="4"/>
      <c r="V670" s="3"/>
      <c r="W670" s="3"/>
      <c r="X670" s="3"/>
      <c r="Y670" s="3"/>
      <c r="Z670" s="3"/>
      <c r="AA670" s="3"/>
      <c r="AB670" s="4"/>
      <c r="AC670" s="3"/>
      <c r="AD670" s="3"/>
      <c r="AE670" s="4"/>
      <c r="AF670" s="3"/>
      <c r="AG670" s="4"/>
      <c r="AH670" s="4"/>
      <c r="AI670" s="4"/>
      <c r="AJ670" s="4"/>
      <c r="AK670" s="4"/>
      <c r="AL670" s="4"/>
      <c r="AM670" s="4"/>
      <c r="AN670" s="4"/>
      <c r="AO670" s="4"/>
      <c r="AP670" s="4"/>
      <c r="AQ670" s="4"/>
      <c r="AR670" s="4"/>
      <c r="AS670" s="4"/>
      <c r="AT670" s="4"/>
      <c r="AU670" s="4"/>
      <c r="AV670" s="3"/>
      <c r="AW670" s="3"/>
    </row>
    <row r="671" spans="1:49" x14ac:dyDescent="0.2">
      <c r="A671" s="28"/>
      <c r="B671" s="28"/>
      <c r="C671" s="3"/>
      <c r="D671" s="29"/>
      <c r="E671" s="29"/>
      <c r="F671" s="29"/>
      <c r="G671" s="29"/>
      <c r="H671" s="29"/>
      <c r="I671" s="29"/>
      <c r="J671" s="29"/>
      <c r="K671" s="3"/>
      <c r="L671" s="30"/>
      <c r="M671" s="30"/>
      <c r="N671" s="3"/>
      <c r="O671" s="20"/>
      <c r="P671" s="20"/>
      <c r="Q671" s="3"/>
      <c r="R671" s="4"/>
      <c r="S671" s="4"/>
      <c r="T671" s="3"/>
      <c r="U671" s="4"/>
      <c r="V671" s="3"/>
      <c r="W671" s="3"/>
      <c r="X671" s="3"/>
      <c r="Y671" s="3"/>
      <c r="Z671" s="3"/>
      <c r="AA671" s="3"/>
      <c r="AB671" s="4"/>
      <c r="AC671" s="3"/>
      <c r="AD671" s="3"/>
      <c r="AE671" s="4"/>
      <c r="AF671" s="3"/>
      <c r="AG671" s="4"/>
      <c r="AH671" s="4"/>
      <c r="AI671" s="4"/>
      <c r="AJ671" s="4"/>
      <c r="AK671" s="4"/>
      <c r="AL671" s="4"/>
      <c r="AM671" s="4"/>
      <c r="AN671" s="4"/>
      <c r="AO671" s="4"/>
      <c r="AP671" s="31"/>
      <c r="AQ671" s="31"/>
      <c r="AR671" s="4"/>
      <c r="AS671" s="4"/>
      <c r="AT671" s="4"/>
      <c r="AU671" s="4"/>
      <c r="AV671" s="3"/>
      <c r="AW671" s="3"/>
    </row>
    <row r="672" spans="1:49" ht="4.5" customHeight="1" x14ac:dyDescent="0.2">
      <c r="A672" s="17"/>
      <c r="B672" s="17"/>
      <c r="C672" s="3"/>
      <c r="D672" s="18"/>
      <c r="E672" s="18"/>
      <c r="F672" s="18"/>
      <c r="G672" s="18"/>
      <c r="H672" s="18"/>
      <c r="I672" s="18"/>
      <c r="J672" s="18"/>
      <c r="K672" s="3"/>
      <c r="L672" s="19"/>
      <c r="M672" s="19"/>
      <c r="N672" s="3"/>
      <c r="O672" s="20"/>
      <c r="P672" s="20"/>
      <c r="Q672" s="3"/>
      <c r="R672" s="4"/>
      <c r="S672" s="4"/>
      <c r="T672" s="3"/>
      <c r="U672" s="4"/>
      <c r="V672" s="3"/>
      <c r="W672" s="3"/>
      <c r="X672" s="3"/>
      <c r="Y672" s="3"/>
      <c r="Z672" s="3"/>
      <c r="AA672" s="3"/>
      <c r="AB672" s="4"/>
      <c r="AC672" s="3"/>
      <c r="AD672" s="3"/>
      <c r="AE672" s="4"/>
      <c r="AF672" s="3"/>
      <c r="AG672" s="4"/>
      <c r="AH672" s="4"/>
      <c r="AI672" s="4"/>
      <c r="AJ672" s="4"/>
      <c r="AK672" s="4"/>
      <c r="AL672" s="4"/>
      <c r="AM672" s="4"/>
      <c r="AN672" s="4"/>
      <c r="AO672" s="4"/>
      <c r="AP672" s="21"/>
      <c r="AQ672" s="21"/>
      <c r="AR672" s="4"/>
      <c r="AS672" s="4"/>
      <c r="AT672" s="4"/>
      <c r="AU672" s="4"/>
      <c r="AV672" s="3"/>
      <c r="AW672" s="3"/>
    </row>
    <row r="673" spans="1:49" x14ac:dyDescent="0.2">
      <c r="A673" s="28"/>
      <c r="B673" s="28"/>
      <c r="C673" s="3"/>
      <c r="D673" s="29"/>
      <c r="E673" s="29"/>
      <c r="F673" s="29"/>
      <c r="G673" s="29"/>
      <c r="H673" s="29"/>
      <c r="I673" s="29"/>
      <c r="J673" s="29"/>
      <c r="K673" s="3"/>
      <c r="L673" s="30"/>
      <c r="M673" s="30"/>
      <c r="N673" s="3"/>
      <c r="O673" s="20"/>
      <c r="P673" s="20"/>
      <c r="Q673" s="3"/>
      <c r="R673" s="4"/>
      <c r="S673" s="4"/>
      <c r="T673" s="3"/>
      <c r="U673" s="4"/>
      <c r="V673" s="3"/>
      <c r="W673" s="3"/>
      <c r="X673" s="3"/>
      <c r="Y673" s="3"/>
      <c r="Z673" s="3"/>
      <c r="AA673" s="3"/>
      <c r="AB673" s="4"/>
      <c r="AC673" s="3"/>
      <c r="AD673" s="3"/>
      <c r="AE673" s="4"/>
      <c r="AF673" s="3"/>
      <c r="AG673" s="4"/>
      <c r="AH673" s="4"/>
      <c r="AI673" s="4"/>
      <c r="AJ673" s="4"/>
      <c r="AK673" s="4"/>
      <c r="AL673" s="4"/>
      <c r="AM673" s="4"/>
      <c r="AN673" s="4"/>
      <c r="AO673" s="4"/>
      <c r="AP673" s="31"/>
      <c r="AQ673" s="31"/>
      <c r="AR673" s="4"/>
      <c r="AS673" s="4"/>
      <c r="AT673" s="4"/>
      <c r="AU673" s="4"/>
      <c r="AV673" s="3"/>
      <c r="AW673" s="3"/>
    </row>
    <row r="674" spans="1:49" ht="3.75" customHeight="1" x14ac:dyDescent="0.2">
      <c r="A674" s="17"/>
      <c r="B674" s="17"/>
      <c r="C674" s="3"/>
      <c r="D674" s="18"/>
      <c r="E674" s="18"/>
      <c r="F674" s="18"/>
      <c r="G674" s="18"/>
      <c r="H674" s="18"/>
      <c r="I674" s="18"/>
      <c r="J674" s="18"/>
      <c r="K674" s="3"/>
      <c r="L674" s="19"/>
      <c r="M674" s="19"/>
      <c r="N674" s="3"/>
      <c r="O674" s="20"/>
      <c r="P674" s="20"/>
      <c r="Q674" s="3"/>
      <c r="R674" s="4"/>
      <c r="S674" s="4"/>
      <c r="T674" s="3"/>
      <c r="U674" s="4"/>
      <c r="V674" s="3"/>
      <c r="W674" s="3"/>
      <c r="X674" s="3"/>
      <c r="Y674" s="3"/>
      <c r="Z674" s="3"/>
      <c r="AA674" s="3"/>
      <c r="AB674" s="4"/>
      <c r="AC674" s="3"/>
      <c r="AD674" s="3"/>
      <c r="AE674" s="4"/>
      <c r="AF674" s="3"/>
      <c r="AG674" s="4"/>
      <c r="AH674" s="4"/>
      <c r="AI674" s="4"/>
      <c r="AJ674" s="4"/>
      <c r="AK674" s="4"/>
      <c r="AL674" s="4"/>
      <c r="AM674" s="4"/>
      <c r="AN674" s="4"/>
      <c r="AO674" s="4"/>
      <c r="AP674" s="21"/>
      <c r="AQ674" s="21"/>
      <c r="AR674" s="4"/>
      <c r="AS674" s="4"/>
      <c r="AT674" s="4"/>
      <c r="AU674" s="4"/>
      <c r="AV674" s="3"/>
      <c r="AW674" s="3"/>
    </row>
    <row r="675" spans="1:49" x14ac:dyDescent="0.2">
      <c r="A675" s="28"/>
      <c r="B675" s="28"/>
      <c r="C675" s="3"/>
      <c r="D675" s="29"/>
      <c r="E675" s="29"/>
      <c r="F675" s="29"/>
      <c r="G675" s="29"/>
      <c r="H675" s="29"/>
      <c r="I675" s="29"/>
      <c r="J675" s="29"/>
      <c r="K675" s="3"/>
      <c r="L675" s="30"/>
      <c r="M675" s="30"/>
      <c r="N675" s="3"/>
      <c r="O675" s="20"/>
      <c r="P675" s="20"/>
      <c r="Q675" s="3"/>
      <c r="R675" s="4"/>
      <c r="S675" s="4"/>
      <c r="T675" s="3"/>
      <c r="U675" s="4"/>
      <c r="V675" s="3"/>
      <c r="W675" s="3"/>
      <c r="X675" s="3"/>
      <c r="Y675" s="3"/>
      <c r="Z675" s="3"/>
      <c r="AA675" s="3"/>
      <c r="AB675" s="4"/>
      <c r="AC675" s="3"/>
      <c r="AD675" s="3"/>
      <c r="AE675" s="4"/>
      <c r="AF675" s="3"/>
      <c r="AG675" s="4"/>
      <c r="AH675" s="4"/>
      <c r="AI675" s="4"/>
      <c r="AJ675" s="4"/>
      <c r="AK675" s="4"/>
      <c r="AL675" s="4"/>
      <c r="AM675" s="4"/>
      <c r="AN675" s="4"/>
      <c r="AO675" s="4"/>
      <c r="AP675" s="31"/>
      <c r="AQ675" s="31"/>
      <c r="AR675" s="4"/>
      <c r="AS675" s="4"/>
      <c r="AT675" s="4"/>
      <c r="AU675" s="4"/>
      <c r="AV675" s="3"/>
      <c r="AW675" s="3"/>
    </row>
    <row r="676" spans="1:49" ht="3.75" customHeight="1" x14ac:dyDescent="0.2">
      <c r="A676" s="17"/>
      <c r="B676" s="17"/>
      <c r="C676" s="3"/>
      <c r="D676" s="18"/>
      <c r="E676" s="18"/>
      <c r="F676" s="18"/>
      <c r="G676" s="18"/>
      <c r="H676" s="18"/>
      <c r="I676" s="18"/>
      <c r="J676" s="18"/>
      <c r="K676" s="3"/>
      <c r="L676" s="19"/>
      <c r="M676" s="19"/>
      <c r="N676" s="3"/>
      <c r="O676" s="20"/>
      <c r="P676" s="20"/>
      <c r="Q676" s="3"/>
      <c r="R676" s="4"/>
      <c r="S676" s="4"/>
      <c r="T676" s="3"/>
      <c r="U676" s="4"/>
      <c r="V676" s="3"/>
      <c r="W676" s="3"/>
      <c r="X676" s="3"/>
      <c r="Y676" s="3"/>
      <c r="Z676" s="3"/>
      <c r="AA676" s="3"/>
      <c r="AB676" s="4"/>
      <c r="AC676" s="3"/>
      <c r="AD676" s="3"/>
      <c r="AE676" s="4"/>
      <c r="AF676" s="3"/>
      <c r="AG676" s="4"/>
      <c r="AH676" s="4"/>
      <c r="AI676" s="4"/>
      <c r="AJ676" s="4"/>
      <c r="AK676" s="4"/>
      <c r="AL676" s="4"/>
      <c r="AM676" s="4"/>
      <c r="AN676" s="4"/>
      <c r="AO676" s="4"/>
      <c r="AP676" s="21"/>
      <c r="AQ676" s="21"/>
      <c r="AR676" s="4"/>
      <c r="AS676" s="4"/>
      <c r="AT676" s="4"/>
      <c r="AU676" s="4"/>
      <c r="AV676" s="3"/>
      <c r="AW676" s="3"/>
    </row>
    <row r="677" spans="1:49" x14ac:dyDescent="0.2">
      <c r="A677" s="28"/>
      <c r="B677" s="28"/>
      <c r="C677" s="3"/>
      <c r="D677" s="29"/>
      <c r="E677" s="29"/>
      <c r="F677" s="29"/>
      <c r="G677" s="29"/>
      <c r="H677" s="29"/>
      <c r="I677" s="29"/>
      <c r="J677" s="29"/>
      <c r="K677" s="3"/>
      <c r="L677" s="30"/>
      <c r="M677" s="30"/>
      <c r="N677" s="3"/>
      <c r="O677" s="20"/>
      <c r="P677" s="20"/>
      <c r="Q677" s="3"/>
      <c r="R677" s="4"/>
      <c r="S677" s="4"/>
      <c r="T677" s="3"/>
      <c r="U677" s="4"/>
      <c r="V677" s="3"/>
      <c r="W677" s="3"/>
      <c r="X677" s="3"/>
      <c r="Y677" s="3"/>
      <c r="Z677" s="3"/>
      <c r="AA677" s="3"/>
      <c r="AB677" s="4"/>
      <c r="AC677" s="3"/>
      <c r="AD677" s="3"/>
      <c r="AE677" s="4"/>
      <c r="AF677" s="3"/>
      <c r="AG677" s="4"/>
      <c r="AH677" s="4"/>
      <c r="AI677" s="4"/>
      <c r="AJ677" s="4"/>
      <c r="AK677" s="4"/>
      <c r="AL677" s="4"/>
      <c r="AM677" s="4"/>
      <c r="AN677" s="4"/>
      <c r="AO677" s="4"/>
      <c r="AP677" s="31"/>
      <c r="AQ677" s="31"/>
      <c r="AR677" s="4"/>
      <c r="AS677" s="4"/>
      <c r="AT677" s="4"/>
      <c r="AU677" s="4"/>
      <c r="AV677" s="3"/>
      <c r="AW677" s="3"/>
    </row>
    <row r="678" spans="1:49" ht="3.75" customHeight="1" x14ac:dyDescent="0.2">
      <c r="A678" s="17"/>
      <c r="B678" s="17"/>
      <c r="C678" s="3"/>
      <c r="D678" s="18"/>
      <c r="E678" s="18"/>
      <c r="F678" s="18"/>
      <c r="G678" s="18"/>
      <c r="H678" s="18"/>
      <c r="I678" s="18"/>
      <c r="J678" s="18"/>
      <c r="K678" s="3"/>
      <c r="L678" s="19"/>
      <c r="M678" s="19"/>
      <c r="N678" s="3"/>
      <c r="O678" s="20"/>
      <c r="P678" s="20"/>
      <c r="Q678" s="3"/>
      <c r="R678" s="4"/>
      <c r="S678" s="4"/>
      <c r="T678" s="3"/>
      <c r="U678" s="4"/>
      <c r="V678" s="3"/>
      <c r="W678" s="3"/>
      <c r="X678" s="3"/>
      <c r="Y678" s="3"/>
      <c r="Z678" s="3"/>
      <c r="AA678" s="3"/>
      <c r="AB678" s="4"/>
      <c r="AC678" s="3"/>
      <c r="AD678" s="3"/>
      <c r="AE678" s="4"/>
      <c r="AF678" s="3"/>
      <c r="AG678" s="4"/>
      <c r="AH678" s="4"/>
      <c r="AI678" s="4"/>
      <c r="AJ678" s="4"/>
      <c r="AK678" s="4"/>
      <c r="AL678" s="4"/>
      <c r="AM678" s="4"/>
      <c r="AN678" s="4"/>
      <c r="AO678" s="4"/>
      <c r="AP678" s="21"/>
      <c r="AQ678" s="21"/>
      <c r="AR678" s="4"/>
      <c r="AS678" s="4"/>
      <c r="AT678" s="4"/>
      <c r="AU678" s="4"/>
      <c r="AV678" s="3"/>
      <c r="AW678" s="3"/>
    </row>
    <row r="679" spans="1:49" x14ac:dyDescent="0.2">
      <c r="A679" s="28"/>
      <c r="B679" s="28"/>
      <c r="C679" s="3"/>
      <c r="D679" s="29"/>
      <c r="E679" s="29"/>
      <c r="F679" s="29"/>
      <c r="G679" s="29"/>
      <c r="H679" s="29"/>
      <c r="I679" s="29"/>
      <c r="J679" s="29"/>
      <c r="K679" s="3"/>
      <c r="L679" s="30"/>
      <c r="M679" s="30"/>
      <c r="N679" s="3"/>
      <c r="O679" s="20"/>
      <c r="P679" s="20"/>
      <c r="Q679" s="3"/>
      <c r="R679" s="4"/>
      <c r="S679" s="4"/>
      <c r="T679" s="3"/>
      <c r="U679" s="4"/>
      <c r="V679" s="3"/>
      <c r="W679" s="3"/>
      <c r="X679" s="3"/>
      <c r="Y679" s="3"/>
      <c r="Z679" s="3"/>
      <c r="AA679" s="3"/>
      <c r="AB679" s="4"/>
      <c r="AC679" s="3"/>
      <c r="AD679" s="3"/>
      <c r="AE679" s="4"/>
      <c r="AF679" s="3"/>
      <c r="AG679" s="4"/>
      <c r="AH679" s="4"/>
      <c r="AI679" s="4"/>
      <c r="AJ679" s="4"/>
      <c r="AK679" s="4"/>
      <c r="AL679" s="4"/>
      <c r="AM679" s="4"/>
      <c r="AN679" s="4"/>
      <c r="AO679" s="4"/>
      <c r="AP679" s="31"/>
      <c r="AQ679" s="31"/>
      <c r="AR679" s="4"/>
      <c r="AS679" s="4"/>
      <c r="AT679" s="4"/>
      <c r="AU679" s="4"/>
      <c r="AV679" s="3"/>
      <c r="AW679" s="3"/>
    </row>
    <row r="680" spans="1:49" ht="13.5" customHeight="1" x14ac:dyDescent="0.2">
      <c r="A680" s="17"/>
      <c r="B680" s="17"/>
      <c r="C680" s="3"/>
      <c r="D680" s="18"/>
      <c r="E680" s="18"/>
      <c r="F680" s="18"/>
      <c r="G680" s="18"/>
      <c r="H680" s="18"/>
      <c r="I680" s="18"/>
      <c r="J680" s="18"/>
      <c r="K680" s="3"/>
      <c r="L680" s="19"/>
      <c r="M680" s="19"/>
      <c r="N680" s="3"/>
      <c r="O680" s="20"/>
      <c r="P680" s="20"/>
      <c r="Q680" s="3"/>
      <c r="R680" s="4"/>
      <c r="S680" s="4"/>
      <c r="T680" s="3"/>
      <c r="U680" s="4"/>
      <c r="V680" s="3"/>
      <c r="W680" s="3"/>
      <c r="X680" s="3"/>
      <c r="Y680" s="3"/>
      <c r="Z680" s="3"/>
      <c r="AA680" s="3"/>
      <c r="AB680" s="4"/>
      <c r="AC680" s="3"/>
      <c r="AD680" s="3"/>
      <c r="AE680" s="4"/>
      <c r="AF680" s="3"/>
      <c r="AG680" s="4"/>
      <c r="AH680" s="4"/>
      <c r="AI680" s="4"/>
      <c r="AJ680" s="4"/>
      <c r="AK680" s="4"/>
      <c r="AL680" s="4"/>
      <c r="AM680" s="4"/>
      <c r="AN680" s="4"/>
      <c r="AO680" s="4"/>
      <c r="AP680" s="21"/>
      <c r="AQ680" s="21"/>
      <c r="AR680" s="4"/>
      <c r="AS680" s="4"/>
      <c r="AT680" s="4"/>
      <c r="AU680" s="4"/>
      <c r="AV680" s="3"/>
      <c r="AW680" s="3"/>
    </row>
    <row r="681" spans="1:49" x14ac:dyDescent="0.2">
      <c r="A681" s="33" t="s">
        <v>27</v>
      </c>
      <c r="B681" s="33"/>
      <c r="C681" s="33"/>
      <c r="D681" s="33"/>
      <c r="E681" s="33"/>
      <c r="F681" s="33"/>
      <c r="G681" s="33"/>
      <c r="H681" s="33"/>
      <c r="I681" s="33"/>
      <c r="J681" s="33"/>
      <c r="K681" s="33"/>
      <c r="L681" s="33"/>
      <c r="M681" s="33"/>
      <c r="N681" s="3"/>
      <c r="O681" s="20"/>
      <c r="P681" s="20"/>
      <c r="Q681" s="3"/>
      <c r="R681" s="4"/>
      <c r="S681" s="4"/>
      <c r="T681" s="3"/>
      <c r="U681" s="4"/>
      <c r="V681" s="3"/>
      <c r="W681" s="3"/>
      <c r="X681" s="3"/>
      <c r="Y681" s="3"/>
      <c r="Z681" s="3"/>
      <c r="AA681" s="3"/>
      <c r="AB681" s="4"/>
      <c r="AC681" s="3"/>
      <c r="AD681" s="3"/>
      <c r="AE681" s="4"/>
      <c r="AF681" s="3"/>
      <c r="AG681" s="4"/>
      <c r="AH681" s="4"/>
      <c r="AI681" s="4"/>
      <c r="AJ681" s="4"/>
      <c r="AK681" s="4"/>
      <c r="AL681" s="4"/>
      <c r="AM681" s="4"/>
      <c r="AN681" s="4"/>
      <c r="AO681" s="4"/>
      <c r="AP681" s="31"/>
      <c r="AQ681" s="31"/>
      <c r="AR681" s="4"/>
      <c r="AS681" s="4"/>
      <c r="AT681" s="4"/>
      <c r="AU681" s="4"/>
      <c r="AV681" s="3"/>
      <c r="AW681" s="3"/>
    </row>
    <row r="682" spans="1:49" ht="5.25" customHeight="1" x14ac:dyDescent="0.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4"/>
      <c r="P682" s="4"/>
      <c r="Q682" s="3"/>
      <c r="R682" s="4"/>
      <c r="S682" s="3"/>
      <c r="T682" s="3"/>
      <c r="U682" s="4"/>
      <c r="V682" s="3"/>
      <c r="W682" s="3"/>
      <c r="X682" s="3"/>
      <c r="Y682" s="3"/>
      <c r="Z682" s="3"/>
      <c r="AA682" s="3"/>
      <c r="AB682" s="4"/>
      <c r="AC682" s="3"/>
      <c r="AD682" s="3"/>
      <c r="AE682" s="4"/>
      <c r="AF682" s="3"/>
      <c r="AG682" s="4"/>
      <c r="AH682" s="4"/>
      <c r="AI682" s="4"/>
      <c r="AJ682" s="4"/>
      <c r="AK682" s="4"/>
      <c r="AL682" s="4"/>
      <c r="AM682" s="4"/>
      <c r="AN682" s="4"/>
      <c r="AO682" s="4"/>
      <c r="AP682" s="4"/>
      <c r="AQ682" s="4"/>
      <c r="AR682" s="4"/>
      <c r="AS682" s="4"/>
      <c r="AT682" s="4"/>
      <c r="AU682" s="4"/>
      <c r="AV682" s="3"/>
      <c r="AW682" s="3"/>
    </row>
    <row r="683" spans="1:49" x14ac:dyDescent="0.2">
      <c r="A683" s="28"/>
      <c r="B683" s="28"/>
      <c r="C683" s="3"/>
      <c r="D683" s="29"/>
      <c r="E683" s="29"/>
      <c r="F683" s="29"/>
      <c r="G683" s="29"/>
      <c r="H683" s="29"/>
      <c r="I683" s="29"/>
      <c r="J683" s="29"/>
      <c r="K683" s="3"/>
      <c r="L683" s="30"/>
      <c r="M683" s="30"/>
      <c r="N683" s="3"/>
      <c r="O683" s="20"/>
      <c r="P683" s="20"/>
      <c r="Q683" s="3"/>
      <c r="R683" s="4"/>
      <c r="S683" s="4"/>
      <c r="T683" s="3"/>
      <c r="U683" s="4"/>
      <c r="V683" s="3"/>
      <c r="W683" s="3"/>
      <c r="X683" s="3"/>
      <c r="Y683" s="3"/>
      <c r="Z683" s="3"/>
      <c r="AA683" s="3"/>
      <c r="AB683" s="4"/>
      <c r="AC683" s="3"/>
      <c r="AD683" s="3"/>
      <c r="AE683" s="4"/>
      <c r="AF683" s="3"/>
      <c r="AG683" s="4"/>
      <c r="AH683" s="4"/>
      <c r="AI683" s="4"/>
      <c r="AJ683" s="4"/>
      <c r="AK683" s="4"/>
      <c r="AL683" s="4"/>
      <c r="AM683" s="4"/>
      <c r="AN683" s="4"/>
      <c r="AO683" s="4"/>
      <c r="AP683" s="31"/>
      <c r="AQ683" s="31"/>
      <c r="AR683" s="4"/>
      <c r="AS683" s="4"/>
      <c r="AT683" s="4"/>
      <c r="AU683" s="4"/>
      <c r="AV683" s="3"/>
      <c r="AW683" s="3"/>
    </row>
    <row r="684" spans="1:49" ht="3.75" customHeight="1" x14ac:dyDescent="0.2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4"/>
      <c r="P684" s="4"/>
      <c r="Q684" s="3"/>
      <c r="R684" s="4"/>
      <c r="S684" s="3"/>
      <c r="T684" s="3"/>
      <c r="U684" s="4"/>
      <c r="V684" s="3"/>
      <c r="W684" s="3"/>
      <c r="X684" s="3"/>
      <c r="Y684" s="3"/>
      <c r="Z684" s="3"/>
      <c r="AA684" s="3"/>
      <c r="AB684" s="4"/>
      <c r="AC684" s="3"/>
      <c r="AD684" s="3"/>
      <c r="AE684" s="4"/>
      <c r="AF684" s="3"/>
      <c r="AG684" s="4"/>
      <c r="AH684" s="4"/>
      <c r="AI684" s="4"/>
      <c r="AJ684" s="4"/>
      <c r="AK684" s="4"/>
      <c r="AL684" s="4"/>
      <c r="AM684" s="4"/>
      <c r="AN684" s="4"/>
      <c r="AO684" s="4"/>
      <c r="AP684" s="4"/>
      <c r="AQ684" s="4"/>
      <c r="AR684" s="4"/>
      <c r="AS684" s="4"/>
      <c r="AT684" s="4"/>
      <c r="AU684" s="4"/>
      <c r="AV684" s="3"/>
      <c r="AW684" s="3"/>
    </row>
    <row r="685" spans="1:49" x14ac:dyDescent="0.2">
      <c r="A685" s="28"/>
      <c r="B685" s="28"/>
      <c r="C685" s="3"/>
      <c r="D685" s="29"/>
      <c r="E685" s="29"/>
      <c r="F685" s="29"/>
      <c r="G685" s="29"/>
      <c r="H685" s="29"/>
      <c r="I685" s="29"/>
      <c r="J685" s="29"/>
      <c r="K685" s="3"/>
      <c r="L685" s="30"/>
      <c r="M685" s="30"/>
      <c r="N685" s="3"/>
      <c r="O685" s="20"/>
      <c r="P685" s="20"/>
      <c r="Q685" s="3"/>
      <c r="R685" s="4"/>
      <c r="S685" s="4"/>
      <c r="T685" s="3"/>
      <c r="U685" s="4"/>
      <c r="V685" s="3"/>
      <c r="W685" s="3"/>
      <c r="X685" s="3"/>
      <c r="Y685" s="3"/>
      <c r="Z685" s="3"/>
      <c r="AA685" s="3"/>
      <c r="AB685" s="4"/>
      <c r="AC685" s="3"/>
      <c r="AD685" s="3"/>
      <c r="AE685" s="4"/>
      <c r="AF685" s="3"/>
      <c r="AG685" s="4"/>
      <c r="AH685" s="4"/>
      <c r="AI685" s="4"/>
      <c r="AJ685" s="4"/>
      <c r="AK685" s="4"/>
      <c r="AL685" s="4"/>
      <c r="AM685" s="4"/>
      <c r="AN685" s="4"/>
      <c r="AO685" s="4"/>
      <c r="AP685" s="31"/>
      <c r="AQ685" s="31"/>
      <c r="AR685" s="4"/>
      <c r="AS685" s="4"/>
      <c r="AT685" s="4"/>
      <c r="AU685" s="4"/>
      <c r="AV685" s="3"/>
      <c r="AW685" s="3"/>
    </row>
    <row r="686" spans="1:49" ht="4.5" customHeight="1" x14ac:dyDescent="0.2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4"/>
      <c r="P686" s="4"/>
      <c r="Q686" s="3"/>
      <c r="R686" s="4"/>
      <c r="S686" s="3"/>
      <c r="T686" s="3"/>
      <c r="U686" s="4"/>
      <c r="V686" s="3"/>
      <c r="W686" s="3"/>
      <c r="X686" s="3"/>
      <c r="Y686" s="3"/>
      <c r="Z686" s="3"/>
      <c r="AA686" s="3"/>
      <c r="AB686" s="4"/>
      <c r="AC686" s="3"/>
      <c r="AD686" s="3"/>
      <c r="AE686" s="4"/>
      <c r="AF686" s="3"/>
      <c r="AG686" s="4"/>
      <c r="AH686" s="4"/>
      <c r="AI686" s="4"/>
      <c r="AJ686" s="4"/>
      <c r="AK686" s="4"/>
      <c r="AL686" s="4"/>
      <c r="AM686" s="4"/>
      <c r="AN686" s="4"/>
      <c r="AO686" s="4"/>
      <c r="AP686" s="4"/>
      <c r="AQ686" s="4"/>
      <c r="AR686" s="4"/>
      <c r="AS686" s="4"/>
      <c r="AT686" s="4"/>
      <c r="AU686" s="4"/>
      <c r="AV686" s="3"/>
      <c r="AW686" s="3"/>
    </row>
    <row r="687" spans="1:49" x14ac:dyDescent="0.2">
      <c r="A687" s="28"/>
      <c r="B687" s="28"/>
      <c r="C687" s="3"/>
      <c r="D687" s="29"/>
      <c r="E687" s="29"/>
      <c r="F687" s="29"/>
      <c r="G687" s="29"/>
      <c r="H687" s="29"/>
      <c r="I687" s="29"/>
      <c r="J687" s="29"/>
      <c r="K687" s="3"/>
      <c r="L687" s="30"/>
      <c r="M687" s="30"/>
      <c r="N687" s="3"/>
      <c r="O687" s="20"/>
      <c r="P687" s="20"/>
      <c r="Q687" s="3"/>
      <c r="R687" s="4"/>
      <c r="S687" s="4"/>
      <c r="T687" s="3"/>
      <c r="U687" s="4"/>
      <c r="V687" s="3"/>
      <c r="W687" s="3"/>
      <c r="X687" s="3"/>
      <c r="Y687" s="3"/>
      <c r="Z687" s="3"/>
      <c r="AA687" s="3"/>
      <c r="AB687" s="4"/>
      <c r="AC687" s="3"/>
      <c r="AD687" s="3"/>
      <c r="AE687" s="4"/>
      <c r="AF687" s="3"/>
      <c r="AG687" s="4"/>
      <c r="AH687" s="4"/>
      <c r="AI687" s="4"/>
      <c r="AJ687" s="4"/>
      <c r="AK687" s="4"/>
      <c r="AL687" s="4"/>
      <c r="AM687" s="4"/>
      <c r="AN687" s="4"/>
      <c r="AO687" s="4"/>
      <c r="AP687" s="31"/>
      <c r="AQ687" s="31"/>
      <c r="AR687" s="4"/>
      <c r="AS687" s="4"/>
      <c r="AT687" s="4"/>
      <c r="AU687" s="4"/>
      <c r="AV687" s="3"/>
      <c r="AW687" s="3"/>
    </row>
    <row r="688" spans="1:49" ht="4.5" customHeight="1" x14ac:dyDescent="0.2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4"/>
      <c r="P688" s="4"/>
      <c r="Q688" s="3"/>
      <c r="R688" s="4"/>
      <c r="S688" s="3"/>
      <c r="T688" s="3"/>
      <c r="U688" s="4"/>
      <c r="V688" s="3"/>
      <c r="W688" s="3"/>
      <c r="X688" s="3"/>
      <c r="Y688" s="3"/>
      <c r="Z688" s="3"/>
      <c r="AA688" s="3"/>
      <c r="AB688" s="4"/>
      <c r="AC688" s="3"/>
      <c r="AD688" s="3"/>
      <c r="AE688" s="4"/>
      <c r="AF688" s="3"/>
      <c r="AG688" s="4"/>
      <c r="AH688" s="4"/>
      <c r="AI688" s="4"/>
      <c r="AJ688" s="4"/>
      <c r="AK688" s="4"/>
      <c r="AL688" s="4"/>
      <c r="AM688" s="4"/>
      <c r="AN688" s="4"/>
      <c r="AO688" s="4"/>
      <c r="AP688" s="4"/>
      <c r="AQ688" s="4"/>
      <c r="AR688" s="4"/>
      <c r="AS688" s="4"/>
      <c r="AT688" s="4"/>
      <c r="AU688" s="4"/>
      <c r="AV688" s="3"/>
      <c r="AW688" s="3"/>
    </row>
    <row r="689" spans="1:49" x14ac:dyDescent="0.2">
      <c r="A689" s="28"/>
      <c r="B689" s="28"/>
      <c r="C689" s="3"/>
      <c r="D689" s="29"/>
      <c r="E689" s="29"/>
      <c r="F689" s="29"/>
      <c r="G689" s="29"/>
      <c r="H689" s="29"/>
      <c r="I689" s="29"/>
      <c r="J689" s="29"/>
      <c r="K689" s="3"/>
      <c r="L689" s="30"/>
      <c r="M689" s="30"/>
      <c r="N689" s="3"/>
      <c r="O689" s="20"/>
      <c r="P689" s="20"/>
      <c r="Q689" s="3"/>
      <c r="R689" s="4"/>
      <c r="S689" s="4"/>
      <c r="T689" s="3"/>
      <c r="U689" s="4"/>
      <c r="V689" s="3"/>
      <c r="W689" s="3"/>
      <c r="X689" s="3"/>
      <c r="Y689" s="3"/>
      <c r="Z689" s="3"/>
      <c r="AA689" s="3"/>
      <c r="AB689" s="4"/>
      <c r="AC689" s="3"/>
      <c r="AD689" s="3"/>
      <c r="AE689" s="4"/>
      <c r="AF689" s="3"/>
      <c r="AG689" s="4"/>
      <c r="AH689" s="4"/>
      <c r="AI689" s="4"/>
      <c r="AJ689" s="4"/>
      <c r="AK689" s="4"/>
      <c r="AL689" s="4"/>
      <c r="AM689" s="4"/>
      <c r="AN689" s="4"/>
      <c r="AO689" s="4"/>
      <c r="AP689" s="31"/>
      <c r="AQ689" s="31"/>
      <c r="AR689" s="4"/>
      <c r="AS689" s="4"/>
      <c r="AT689" s="4"/>
      <c r="AU689" s="4"/>
      <c r="AV689" s="3"/>
      <c r="AW689" s="3"/>
    </row>
    <row r="690" spans="1:49" ht="3.75" customHeight="1" x14ac:dyDescent="0.2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4"/>
      <c r="P690" s="4"/>
      <c r="Q690" s="3"/>
      <c r="R690" s="4"/>
      <c r="S690" s="3"/>
      <c r="T690" s="3"/>
      <c r="U690" s="4"/>
      <c r="V690" s="3"/>
      <c r="W690" s="3"/>
      <c r="X690" s="3"/>
      <c r="Y690" s="3"/>
      <c r="Z690" s="3"/>
      <c r="AA690" s="3"/>
      <c r="AB690" s="4"/>
      <c r="AC690" s="3"/>
      <c r="AD690" s="3"/>
      <c r="AE690" s="4"/>
      <c r="AF690" s="3"/>
      <c r="AG690" s="4"/>
      <c r="AH690" s="4"/>
      <c r="AI690" s="4"/>
      <c r="AJ690" s="4"/>
      <c r="AK690" s="4"/>
      <c r="AL690" s="4"/>
      <c r="AM690" s="4"/>
      <c r="AN690" s="4"/>
      <c r="AO690" s="4"/>
      <c r="AP690" s="4"/>
      <c r="AQ690" s="4"/>
      <c r="AR690" s="4"/>
      <c r="AS690" s="4"/>
      <c r="AT690" s="4"/>
      <c r="AU690" s="4"/>
      <c r="AV690" s="3"/>
      <c r="AW690" s="3"/>
    </row>
    <row r="691" spans="1:49" x14ac:dyDescent="0.2">
      <c r="A691" s="28"/>
      <c r="B691" s="28"/>
      <c r="C691" s="3"/>
      <c r="D691" s="29"/>
      <c r="E691" s="29"/>
      <c r="F691" s="29"/>
      <c r="G691" s="29"/>
      <c r="H691" s="29"/>
      <c r="I691" s="29"/>
      <c r="J691" s="29"/>
      <c r="K691" s="3"/>
      <c r="L691" s="30"/>
      <c r="M691" s="30"/>
      <c r="N691" s="3"/>
      <c r="O691" s="20"/>
      <c r="P691" s="20"/>
      <c r="Q691" s="3"/>
      <c r="R691" s="4"/>
      <c r="S691" s="4"/>
      <c r="T691" s="3"/>
      <c r="U691" s="4"/>
      <c r="V691" s="3"/>
      <c r="W691" s="3"/>
      <c r="X691" s="3"/>
      <c r="Y691" s="3"/>
      <c r="Z691" s="3"/>
      <c r="AA691" s="3"/>
      <c r="AB691" s="4"/>
      <c r="AC691" s="3"/>
      <c r="AD691" s="3"/>
      <c r="AE691" s="4"/>
      <c r="AF691" s="3"/>
      <c r="AG691" s="4"/>
      <c r="AH691" s="4"/>
      <c r="AI691" s="4"/>
      <c r="AJ691" s="4"/>
      <c r="AK691" s="4"/>
      <c r="AL691" s="4"/>
      <c r="AM691" s="4"/>
      <c r="AN691" s="4"/>
      <c r="AO691" s="4"/>
      <c r="AP691" s="31"/>
      <c r="AQ691" s="31"/>
      <c r="AR691" s="4"/>
      <c r="AS691" s="4"/>
      <c r="AT691" s="4"/>
      <c r="AU691" s="4"/>
      <c r="AV691" s="3"/>
      <c r="AW691" s="3"/>
    </row>
    <row r="692" spans="1:49" ht="3" customHeight="1" x14ac:dyDescent="0.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4"/>
      <c r="P692" s="4"/>
      <c r="Q692" s="3"/>
      <c r="R692" s="4"/>
      <c r="S692" s="3"/>
      <c r="T692" s="3"/>
      <c r="U692" s="4"/>
      <c r="V692" s="3"/>
      <c r="W692" s="3"/>
      <c r="X692" s="3"/>
      <c r="Y692" s="3"/>
      <c r="Z692" s="3"/>
      <c r="AA692" s="3"/>
      <c r="AB692" s="4"/>
      <c r="AC692" s="3"/>
      <c r="AD692" s="3"/>
      <c r="AE692" s="4"/>
      <c r="AF692" s="3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  <c r="AS692" s="4"/>
      <c r="AT692" s="4"/>
      <c r="AU692" s="4"/>
      <c r="AV692" s="3"/>
      <c r="AW692" s="3"/>
    </row>
    <row r="693" spans="1:49" x14ac:dyDescent="0.2">
      <c r="A693" s="28"/>
      <c r="B693" s="28"/>
      <c r="C693" s="3"/>
      <c r="D693" s="29"/>
      <c r="E693" s="29"/>
      <c r="F693" s="29"/>
      <c r="G693" s="29"/>
      <c r="H693" s="29"/>
      <c r="I693" s="29"/>
      <c r="J693" s="29"/>
      <c r="K693" s="3"/>
      <c r="L693" s="30"/>
      <c r="M693" s="30"/>
      <c r="N693" s="3"/>
      <c r="O693" s="20"/>
      <c r="P693" s="20"/>
      <c r="Q693" s="3"/>
      <c r="R693" s="4"/>
      <c r="S693" s="4"/>
      <c r="T693" s="3"/>
      <c r="U693" s="4"/>
      <c r="V693" s="3"/>
      <c r="W693" s="3"/>
      <c r="X693" s="3"/>
      <c r="Y693" s="3"/>
      <c r="Z693" s="3"/>
      <c r="AA693" s="3"/>
      <c r="AB693" s="4"/>
      <c r="AC693" s="3"/>
      <c r="AD693" s="3"/>
      <c r="AE693" s="4"/>
      <c r="AF693" s="3"/>
      <c r="AG693" s="4"/>
      <c r="AH693" s="4"/>
      <c r="AI693" s="4"/>
      <c r="AJ693" s="4"/>
      <c r="AK693" s="4"/>
      <c r="AL693" s="4"/>
      <c r="AM693" s="4"/>
      <c r="AN693" s="4"/>
      <c r="AO693" s="4"/>
      <c r="AP693" s="31"/>
      <c r="AQ693" s="31"/>
      <c r="AR693" s="4"/>
      <c r="AS693" s="4"/>
      <c r="AT693" s="4"/>
      <c r="AU693" s="4"/>
      <c r="AV693" s="3"/>
      <c r="AW693" s="3"/>
    </row>
    <row r="694" spans="1:49" ht="3.75" customHeight="1" x14ac:dyDescent="0.2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4"/>
      <c r="P694" s="4"/>
      <c r="Q694" s="3"/>
      <c r="R694" s="4"/>
      <c r="S694" s="3"/>
      <c r="T694" s="3"/>
      <c r="U694" s="4"/>
      <c r="V694" s="3"/>
      <c r="W694" s="3"/>
      <c r="X694" s="3"/>
      <c r="Y694" s="3"/>
      <c r="Z694" s="3"/>
      <c r="AA694" s="3"/>
      <c r="AB694" s="4"/>
      <c r="AC694" s="3"/>
      <c r="AD694" s="3"/>
      <c r="AE694" s="4"/>
      <c r="AF694" s="3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4"/>
      <c r="AV694" s="3"/>
      <c r="AW694" s="3"/>
    </row>
    <row r="695" spans="1:49" x14ac:dyDescent="0.2">
      <c r="A695" s="28"/>
      <c r="B695" s="28"/>
      <c r="C695" s="3"/>
      <c r="D695" s="29"/>
      <c r="E695" s="29"/>
      <c r="F695" s="29"/>
      <c r="G695" s="29"/>
      <c r="H695" s="29"/>
      <c r="I695" s="29"/>
      <c r="J695" s="29"/>
      <c r="K695" s="3"/>
      <c r="L695" s="30"/>
      <c r="M695" s="30"/>
      <c r="N695" s="3"/>
      <c r="O695" s="20"/>
      <c r="P695" s="20"/>
      <c r="Q695" s="3"/>
      <c r="R695" s="4"/>
      <c r="S695" s="4"/>
      <c r="T695" s="3"/>
      <c r="U695" s="4"/>
      <c r="V695" s="3"/>
      <c r="W695" s="3"/>
      <c r="X695" s="3"/>
      <c r="Y695" s="3"/>
      <c r="Z695" s="3"/>
      <c r="AA695" s="3"/>
      <c r="AB695" s="4"/>
      <c r="AC695" s="3"/>
      <c r="AD695" s="3"/>
      <c r="AE695" s="4"/>
      <c r="AF695" s="3"/>
      <c r="AG695" s="4"/>
      <c r="AH695" s="4"/>
      <c r="AI695" s="4"/>
      <c r="AJ695" s="4"/>
      <c r="AK695" s="4"/>
      <c r="AL695" s="4"/>
      <c r="AM695" s="4"/>
      <c r="AN695" s="4"/>
      <c r="AO695" s="4"/>
      <c r="AP695" s="31"/>
      <c r="AQ695" s="31"/>
      <c r="AR695" s="4"/>
      <c r="AS695" s="4"/>
      <c r="AT695" s="4"/>
      <c r="AU695" s="4"/>
      <c r="AV695" s="3"/>
      <c r="AW695" s="3"/>
    </row>
    <row r="696" spans="1:49" ht="3" customHeight="1" x14ac:dyDescent="0.2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4"/>
      <c r="P696" s="4"/>
      <c r="Q696" s="3"/>
      <c r="R696" s="4"/>
      <c r="S696" s="3"/>
      <c r="T696" s="3"/>
      <c r="U696" s="4"/>
      <c r="V696" s="3"/>
      <c r="W696" s="3"/>
      <c r="X696" s="3"/>
      <c r="Y696" s="3"/>
      <c r="Z696" s="3"/>
      <c r="AA696" s="3"/>
      <c r="AB696" s="4"/>
      <c r="AC696" s="3"/>
      <c r="AD696" s="3"/>
      <c r="AE696" s="4"/>
      <c r="AF696" s="3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4"/>
      <c r="AV696" s="3"/>
      <c r="AW696" s="3"/>
    </row>
    <row r="697" spans="1:49" x14ac:dyDescent="0.2">
      <c r="A697" s="28"/>
      <c r="B697" s="28"/>
      <c r="C697" s="3"/>
      <c r="D697" s="29"/>
      <c r="E697" s="29"/>
      <c r="F697" s="29"/>
      <c r="G697" s="29"/>
      <c r="H697" s="29"/>
      <c r="I697" s="29"/>
      <c r="J697" s="29"/>
      <c r="K697" s="3"/>
      <c r="L697" s="30"/>
      <c r="M697" s="30"/>
      <c r="N697" s="3"/>
      <c r="O697" s="20"/>
      <c r="P697" s="20"/>
      <c r="Q697" s="3"/>
      <c r="R697" s="4"/>
      <c r="S697" s="4"/>
      <c r="T697" s="3"/>
      <c r="U697" s="4"/>
      <c r="V697" s="3"/>
      <c r="W697" s="3"/>
      <c r="X697" s="3"/>
      <c r="Y697" s="3"/>
      <c r="Z697" s="3"/>
      <c r="AA697" s="3"/>
      <c r="AB697" s="4"/>
      <c r="AC697" s="3"/>
      <c r="AD697" s="3"/>
      <c r="AE697" s="4"/>
      <c r="AF697" s="3"/>
      <c r="AG697" s="4"/>
      <c r="AH697" s="4"/>
      <c r="AI697" s="4"/>
      <c r="AJ697" s="4"/>
      <c r="AK697" s="4"/>
      <c r="AL697" s="4"/>
      <c r="AM697" s="4"/>
      <c r="AN697" s="4"/>
      <c r="AO697" s="4"/>
      <c r="AP697" s="31"/>
      <c r="AQ697" s="31"/>
      <c r="AR697" s="4"/>
      <c r="AS697" s="4"/>
      <c r="AT697" s="4"/>
      <c r="AU697" s="4"/>
      <c r="AV697" s="3"/>
      <c r="AW697" s="3"/>
    </row>
    <row r="698" spans="1:49" ht="4.5" customHeight="1" x14ac:dyDescent="0.2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4"/>
      <c r="P698" s="4"/>
      <c r="Q698" s="3"/>
      <c r="R698" s="4"/>
      <c r="S698" s="3"/>
      <c r="T698" s="3"/>
      <c r="U698" s="4"/>
      <c r="V698" s="3"/>
      <c r="W698" s="3"/>
      <c r="X698" s="3"/>
      <c r="Y698" s="3"/>
      <c r="Z698" s="3"/>
      <c r="AA698" s="3"/>
      <c r="AB698" s="4"/>
      <c r="AC698" s="3"/>
      <c r="AD698" s="3"/>
      <c r="AE698" s="4"/>
      <c r="AF698" s="3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4"/>
      <c r="AV698" s="3"/>
      <c r="AW698" s="3"/>
    </row>
    <row r="699" spans="1:49" x14ac:dyDescent="0.2">
      <c r="A699" s="28"/>
      <c r="B699" s="28"/>
      <c r="C699" s="3"/>
      <c r="D699" s="29"/>
      <c r="E699" s="29"/>
      <c r="F699" s="29"/>
      <c r="G699" s="29"/>
      <c r="H699" s="29"/>
      <c r="I699" s="29"/>
      <c r="J699" s="29"/>
      <c r="K699" s="3"/>
      <c r="L699" s="30"/>
      <c r="M699" s="30"/>
      <c r="N699" s="3"/>
      <c r="O699" s="20"/>
      <c r="P699" s="20"/>
      <c r="Q699" s="3"/>
      <c r="R699" s="4"/>
      <c r="S699" s="4"/>
      <c r="T699" s="3"/>
      <c r="U699" s="4"/>
      <c r="V699" s="3"/>
      <c r="W699" s="3"/>
      <c r="X699" s="3"/>
      <c r="Y699" s="3"/>
      <c r="Z699" s="3"/>
      <c r="AA699" s="3"/>
      <c r="AB699" s="4"/>
      <c r="AC699" s="3"/>
      <c r="AD699" s="3"/>
      <c r="AE699" s="4"/>
      <c r="AF699" s="3"/>
      <c r="AG699" s="4"/>
      <c r="AH699" s="4"/>
      <c r="AI699" s="4"/>
      <c r="AJ699" s="4"/>
      <c r="AK699" s="4"/>
      <c r="AL699" s="4"/>
      <c r="AM699" s="4"/>
      <c r="AN699" s="4"/>
      <c r="AO699" s="4"/>
      <c r="AP699" s="31"/>
      <c r="AQ699" s="31"/>
      <c r="AR699" s="4"/>
      <c r="AS699" s="4"/>
      <c r="AT699" s="4"/>
      <c r="AU699" s="4"/>
      <c r="AV699" s="3"/>
      <c r="AW699" s="3"/>
    </row>
    <row r="700" spans="1:49" ht="4.5" customHeight="1" x14ac:dyDescent="0.2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4"/>
      <c r="P700" s="4"/>
      <c r="Q700" s="3"/>
      <c r="R700" s="4"/>
      <c r="S700" s="3"/>
      <c r="T700" s="3"/>
      <c r="U700" s="4"/>
      <c r="V700" s="3"/>
      <c r="W700" s="3"/>
      <c r="X700" s="3"/>
      <c r="Y700" s="3"/>
      <c r="Z700" s="3"/>
      <c r="AA700" s="3"/>
      <c r="AB700" s="4"/>
      <c r="AC700" s="3"/>
      <c r="AD700" s="3"/>
      <c r="AE700" s="4"/>
      <c r="AF700" s="3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  <c r="AU700" s="4"/>
      <c r="AV700" s="3"/>
      <c r="AW700" s="3"/>
    </row>
    <row r="701" spans="1:49" x14ac:dyDescent="0.2">
      <c r="A701" s="28"/>
      <c r="B701" s="28"/>
      <c r="C701" s="3"/>
      <c r="D701" s="29"/>
      <c r="E701" s="29"/>
      <c r="F701" s="29"/>
      <c r="G701" s="29"/>
      <c r="H701" s="29"/>
      <c r="I701" s="29"/>
      <c r="J701" s="29"/>
      <c r="K701" s="3"/>
      <c r="L701" s="30"/>
      <c r="M701" s="30"/>
      <c r="N701" s="3"/>
      <c r="O701" s="20"/>
      <c r="P701" s="20"/>
      <c r="Q701" s="3"/>
      <c r="R701" s="4"/>
      <c r="S701" s="4"/>
      <c r="T701" s="3"/>
      <c r="U701" s="4"/>
      <c r="V701" s="3"/>
      <c r="W701" s="3"/>
      <c r="X701" s="3"/>
      <c r="Y701" s="3"/>
      <c r="Z701" s="3"/>
      <c r="AA701" s="3"/>
      <c r="AB701" s="4"/>
      <c r="AC701" s="3"/>
      <c r="AD701" s="3"/>
      <c r="AE701" s="4"/>
      <c r="AF701" s="3"/>
      <c r="AG701" s="4"/>
      <c r="AH701" s="4"/>
      <c r="AI701" s="4"/>
      <c r="AJ701" s="4"/>
      <c r="AK701" s="4"/>
      <c r="AL701" s="4"/>
      <c r="AM701" s="4"/>
      <c r="AN701" s="4"/>
      <c r="AO701" s="4"/>
      <c r="AP701" s="31"/>
      <c r="AQ701" s="31"/>
      <c r="AR701" s="4"/>
      <c r="AS701" s="4"/>
      <c r="AT701" s="4"/>
      <c r="AU701" s="4"/>
      <c r="AV701" s="3"/>
      <c r="AW701" s="3"/>
    </row>
    <row r="702" spans="1:49" ht="3" customHeight="1" x14ac:dyDescent="0.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4"/>
      <c r="P702" s="4"/>
      <c r="Q702" s="3"/>
      <c r="R702" s="4"/>
      <c r="S702" s="3"/>
      <c r="T702" s="3"/>
      <c r="U702" s="4"/>
      <c r="V702" s="3"/>
      <c r="W702" s="3"/>
      <c r="X702" s="3"/>
      <c r="Y702" s="3"/>
      <c r="Z702" s="3"/>
      <c r="AA702" s="3"/>
      <c r="AB702" s="4"/>
      <c r="AC702" s="3"/>
      <c r="AD702" s="3"/>
      <c r="AE702" s="4"/>
      <c r="AF702" s="3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  <c r="AU702" s="4"/>
      <c r="AV702" s="3"/>
      <c r="AW702" s="3"/>
    </row>
    <row r="703" spans="1:49" x14ac:dyDescent="0.2">
      <c r="A703" s="28"/>
      <c r="B703" s="28"/>
      <c r="C703" s="3"/>
      <c r="D703" s="29"/>
      <c r="E703" s="29"/>
      <c r="F703" s="29"/>
      <c r="G703" s="29"/>
      <c r="H703" s="29"/>
      <c r="I703" s="29"/>
      <c r="J703" s="29"/>
      <c r="K703" s="3"/>
      <c r="L703" s="30"/>
      <c r="M703" s="30"/>
      <c r="N703" s="3"/>
      <c r="O703" s="20"/>
      <c r="P703" s="20"/>
      <c r="Q703" s="3"/>
      <c r="R703" s="4"/>
      <c r="S703" s="4"/>
      <c r="T703" s="3"/>
      <c r="U703" s="4"/>
      <c r="V703" s="3"/>
      <c r="W703" s="3"/>
      <c r="X703" s="3"/>
      <c r="Y703" s="3"/>
      <c r="Z703" s="3"/>
      <c r="AA703" s="3"/>
      <c r="AB703" s="4"/>
      <c r="AC703" s="3"/>
      <c r="AD703" s="3"/>
      <c r="AE703" s="4"/>
      <c r="AF703" s="3"/>
      <c r="AG703" s="4"/>
      <c r="AH703" s="4"/>
      <c r="AI703" s="4"/>
      <c r="AJ703" s="4"/>
      <c r="AK703" s="4"/>
      <c r="AL703" s="4"/>
      <c r="AM703" s="4"/>
      <c r="AN703" s="4"/>
      <c r="AO703" s="4"/>
      <c r="AP703" s="31"/>
      <c r="AQ703" s="31"/>
      <c r="AR703" s="4"/>
      <c r="AS703" s="4"/>
      <c r="AT703" s="4"/>
      <c r="AU703" s="4"/>
      <c r="AV703" s="3"/>
      <c r="AW703" s="3"/>
    </row>
    <row r="704" spans="1:49" ht="3" customHeight="1" x14ac:dyDescent="0.2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4"/>
      <c r="P704" s="4"/>
      <c r="Q704" s="3"/>
      <c r="R704" s="4"/>
      <c r="S704" s="3"/>
      <c r="T704" s="3"/>
      <c r="U704" s="4"/>
      <c r="V704" s="3"/>
      <c r="W704" s="3"/>
      <c r="X704" s="3"/>
      <c r="Y704" s="3"/>
      <c r="Z704" s="3"/>
      <c r="AA704" s="3"/>
      <c r="AB704" s="4"/>
      <c r="AC704" s="3"/>
      <c r="AD704" s="3"/>
      <c r="AE704" s="4"/>
      <c r="AF704" s="3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  <c r="AU704" s="4"/>
      <c r="AV704" s="3"/>
      <c r="AW704" s="3"/>
    </row>
    <row r="705" spans="1:49" x14ac:dyDescent="0.2">
      <c r="A705" s="28"/>
      <c r="B705" s="28"/>
      <c r="C705" s="3"/>
      <c r="D705" s="29"/>
      <c r="E705" s="29"/>
      <c r="F705" s="29"/>
      <c r="G705" s="29"/>
      <c r="H705" s="29"/>
      <c r="I705" s="29"/>
      <c r="J705" s="29"/>
      <c r="K705" s="3"/>
      <c r="L705" s="30"/>
      <c r="M705" s="30"/>
      <c r="N705" s="3"/>
      <c r="O705" s="20"/>
      <c r="P705" s="20"/>
      <c r="Q705" s="3"/>
      <c r="R705" s="4"/>
      <c r="S705" s="4"/>
      <c r="T705" s="3"/>
      <c r="U705" s="4"/>
      <c r="V705" s="3"/>
      <c r="W705" s="3"/>
      <c r="X705" s="3"/>
      <c r="Y705" s="3"/>
      <c r="Z705" s="3"/>
      <c r="AA705" s="3"/>
      <c r="AB705" s="4"/>
      <c r="AC705" s="3"/>
      <c r="AD705" s="3"/>
      <c r="AE705" s="4"/>
      <c r="AF705" s="3"/>
      <c r="AG705" s="4"/>
      <c r="AH705" s="4"/>
      <c r="AI705" s="4"/>
      <c r="AJ705" s="4"/>
      <c r="AK705" s="4"/>
      <c r="AL705" s="4"/>
      <c r="AM705" s="4"/>
      <c r="AN705" s="4"/>
      <c r="AO705" s="4"/>
      <c r="AP705" s="31"/>
      <c r="AQ705" s="31"/>
      <c r="AR705" s="4"/>
      <c r="AS705" s="4"/>
      <c r="AT705" s="4"/>
      <c r="AU705" s="4"/>
      <c r="AV705" s="3"/>
      <c r="AW705" s="3"/>
    </row>
    <row r="706" spans="1:49" ht="3" customHeight="1" x14ac:dyDescent="0.2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4"/>
      <c r="P706" s="4"/>
      <c r="Q706" s="3"/>
      <c r="R706" s="4"/>
      <c r="S706" s="3"/>
      <c r="T706" s="3"/>
      <c r="U706" s="4"/>
      <c r="V706" s="3"/>
      <c r="W706" s="3"/>
      <c r="X706" s="3"/>
      <c r="Y706" s="3"/>
      <c r="Z706" s="3"/>
      <c r="AA706" s="3"/>
      <c r="AB706" s="4"/>
      <c r="AC706" s="3"/>
      <c r="AD706" s="3"/>
      <c r="AE706" s="4"/>
      <c r="AF706" s="3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/>
      <c r="AT706" s="4"/>
      <c r="AU706" s="4"/>
      <c r="AV706" s="3"/>
      <c r="AW706" s="3"/>
    </row>
    <row r="707" spans="1:49" x14ac:dyDescent="0.2">
      <c r="A707" s="28"/>
      <c r="B707" s="28"/>
      <c r="C707" s="3"/>
      <c r="D707" s="29"/>
      <c r="E707" s="29"/>
      <c r="F707" s="29"/>
      <c r="G707" s="29"/>
      <c r="H707" s="29"/>
      <c r="I707" s="29"/>
      <c r="J707" s="29"/>
      <c r="K707" s="3"/>
      <c r="L707" s="30"/>
      <c r="M707" s="30"/>
      <c r="N707" s="3"/>
      <c r="O707" s="20"/>
      <c r="P707" s="20"/>
      <c r="Q707" s="3"/>
      <c r="R707" s="4"/>
      <c r="S707" s="4"/>
      <c r="T707" s="3"/>
      <c r="U707" s="4"/>
      <c r="V707" s="3"/>
      <c r="W707" s="3"/>
      <c r="X707" s="3"/>
      <c r="Y707" s="3"/>
      <c r="Z707" s="3"/>
      <c r="AA707" s="3"/>
      <c r="AB707" s="4"/>
      <c r="AC707" s="3"/>
      <c r="AD707" s="3"/>
      <c r="AE707" s="4"/>
      <c r="AF707" s="3"/>
      <c r="AG707" s="4"/>
      <c r="AH707" s="4"/>
      <c r="AI707" s="4"/>
      <c r="AJ707" s="4"/>
      <c r="AK707" s="4"/>
      <c r="AL707" s="4"/>
      <c r="AM707" s="4"/>
      <c r="AN707" s="4"/>
      <c r="AO707" s="4"/>
      <c r="AP707" s="31"/>
      <c r="AQ707" s="31"/>
      <c r="AR707" s="4"/>
      <c r="AS707" s="4"/>
      <c r="AT707" s="4"/>
      <c r="AU707" s="4"/>
      <c r="AV707" s="3"/>
      <c r="AW707" s="3"/>
    </row>
    <row r="708" spans="1:49" ht="3" customHeight="1" x14ac:dyDescent="0.2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4"/>
      <c r="P708" s="4"/>
      <c r="Q708" s="3"/>
      <c r="R708" s="4"/>
      <c r="S708" s="3"/>
      <c r="T708" s="3"/>
      <c r="U708" s="4"/>
      <c r="V708" s="3"/>
      <c r="W708" s="3"/>
      <c r="X708" s="3"/>
      <c r="Y708" s="3"/>
      <c r="Z708" s="3"/>
      <c r="AA708" s="3"/>
      <c r="AB708" s="4"/>
      <c r="AC708" s="3"/>
      <c r="AD708" s="3"/>
      <c r="AE708" s="4"/>
      <c r="AF708" s="3"/>
      <c r="AG708" s="4"/>
      <c r="AH708" s="4"/>
      <c r="AI708" s="4"/>
      <c r="AJ708" s="4"/>
      <c r="AK708" s="4"/>
      <c r="AL708" s="4"/>
      <c r="AM708" s="4"/>
      <c r="AN708" s="4"/>
      <c r="AO708" s="4"/>
      <c r="AP708" s="4"/>
      <c r="AQ708" s="4"/>
      <c r="AR708" s="4"/>
      <c r="AS708" s="4"/>
      <c r="AT708" s="4"/>
      <c r="AU708" s="4"/>
      <c r="AV708" s="3"/>
      <c r="AW708" s="3"/>
    </row>
    <row r="709" spans="1:49" x14ac:dyDescent="0.2">
      <c r="A709" s="28"/>
      <c r="B709" s="28"/>
      <c r="C709" s="3"/>
      <c r="D709" s="29"/>
      <c r="E709" s="29"/>
      <c r="F709" s="29"/>
      <c r="G709" s="29"/>
      <c r="H709" s="29"/>
      <c r="I709" s="29"/>
      <c r="J709" s="29"/>
      <c r="K709" s="3"/>
      <c r="L709" s="30"/>
      <c r="M709" s="30"/>
      <c r="N709" s="3"/>
      <c r="O709" s="20"/>
      <c r="P709" s="20"/>
      <c r="Q709" s="3"/>
      <c r="R709" s="4"/>
      <c r="S709" s="4"/>
      <c r="T709" s="3"/>
      <c r="U709" s="4"/>
      <c r="V709" s="3"/>
      <c r="W709" s="3"/>
      <c r="X709" s="3"/>
      <c r="Y709" s="3"/>
      <c r="Z709" s="3"/>
      <c r="AA709" s="3"/>
      <c r="AB709" s="4"/>
      <c r="AC709" s="3"/>
      <c r="AD709" s="3"/>
      <c r="AE709" s="4"/>
      <c r="AF709" s="3"/>
      <c r="AG709" s="4"/>
      <c r="AH709" s="4"/>
      <c r="AI709" s="4"/>
      <c r="AJ709" s="4"/>
      <c r="AK709" s="4"/>
      <c r="AL709" s="4"/>
      <c r="AM709" s="4"/>
      <c r="AN709" s="4"/>
      <c r="AO709" s="4"/>
      <c r="AP709" s="31"/>
      <c r="AQ709" s="31"/>
      <c r="AR709" s="4"/>
      <c r="AS709" s="4"/>
      <c r="AT709" s="4"/>
      <c r="AU709" s="4"/>
      <c r="AV709" s="3"/>
      <c r="AW709" s="3"/>
    </row>
    <row r="710" spans="1:49" ht="3" customHeight="1" x14ac:dyDescent="0.2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4"/>
      <c r="P710" s="4"/>
      <c r="Q710" s="3"/>
      <c r="R710" s="4"/>
      <c r="S710" s="3"/>
      <c r="T710" s="3"/>
      <c r="U710" s="4"/>
      <c r="V710" s="3"/>
      <c r="W710" s="3"/>
      <c r="X710" s="3"/>
      <c r="Y710" s="3"/>
      <c r="Z710" s="3"/>
      <c r="AA710" s="3"/>
      <c r="AB710" s="4"/>
      <c r="AC710" s="3"/>
      <c r="AD710" s="3"/>
      <c r="AE710" s="4"/>
      <c r="AF710" s="3"/>
      <c r="AG710" s="4"/>
      <c r="AH710" s="4"/>
      <c r="AI710" s="4"/>
      <c r="AJ710" s="4"/>
      <c r="AK710" s="4"/>
      <c r="AL710" s="4"/>
      <c r="AM710" s="4"/>
      <c r="AN710" s="4"/>
      <c r="AO710" s="4"/>
      <c r="AP710" s="4"/>
      <c r="AQ710" s="4"/>
      <c r="AR710" s="4"/>
      <c r="AS710" s="4"/>
      <c r="AT710" s="4"/>
      <c r="AU710" s="4"/>
      <c r="AV710" s="3"/>
      <c r="AW710" s="3"/>
    </row>
    <row r="711" spans="1:49" x14ac:dyDescent="0.2">
      <c r="A711" s="28"/>
      <c r="B711" s="28"/>
      <c r="C711" s="3"/>
      <c r="D711" s="29"/>
      <c r="E711" s="29"/>
      <c r="F711" s="29"/>
      <c r="G711" s="29"/>
      <c r="H711" s="29"/>
      <c r="I711" s="29"/>
      <c r="J711" s="29"/>
      <c r="K711" s="3"/>
      <c r="L711" s="30"/>
      <c r="M711" s="30"/>
      <c r="N711" s="3"/>
      <c r="O711" s="20"/>
      <c r="P711" s="20"/>
      <c r="Q711" s="3"/>
      <c r="R711" s="4"/>
      <c r="S711" s="4"/>
      <c r="T711" s="3"/>
      <c r="U711" s="4"/>
      <c r="V711" s="3"/>
      <c r="W711" s="3"/>
      <c r="X711" s="3"/>
      <c r="Y711" s="3"/>
      <c r="Z711" s="3"/>
      <c r="AA711" s="3"/>
      <c r="AB711" s="4"/>
      <c r="AC711" s="3"/>
      <c r="AD711" s="3"/>
      <c r="AE711" s="4"/>
      <c r="AF711" s="3"/>
      <c r="AG711" s="4"/>
      <c r="AH711" s="4"/>
      <c r="AI711" s="4"/>
      <c r="AJ711" s="4"/>
      <c r="AK711" s="4"/>
      <c r="AL711" s="4"/>
      <c r="AM711" s="4"/>
      <c r="AN711" s="4"/>
      <c r="AO711" s="4"/>
      <c r="AP711" s="31"/>
      <c r="AQ711" s="31"/>
      <c r="AR711" s="4"/>
      <c r="AS711" s="4"/>
      <c r="AT711" s="4"/>
      <c r="AU711" s="4"/>
      <c r="AV711" s="3"/>
      <c r="AW711" s="3"/>
    </row>
    <row r="712" spans="1:49" ht="3.75" customHeight="1" x14ac:dyDescent="0.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4"/>
      <c r="P712" s="4"/>
      <c r="Q712" s="3"/>
      <c r="R712" s="4"/>
      <c r="S712" s="3"/>
      <c r="T712" s="3"/>
      <c r="U712" s="4"/>
      <c r="V712" s="3"/>
      <c r="W712" s="3"/>
      <c r="X712" s="3"/>
      <c r="Y712" s="3"/>
      <c r="Z712" s="3"/>
      <c r="AA712" s="3"/>
      <c r="AB712" s="4"/>
      <c r="AC712" s="3"/>
      <c r="AD712" s="3"/>
      <c r="AE712" s="4"/>
      <c r="AF712" s="3"/>
      <c r="AG712" s="4"/>
      <c r="AH712" s="4"/>
      <c r="AI712" s="4"/>
      <c r="AJ712" s="4"/>
      <c r="AK712" s="4"/>
      <c r="AL712" s="4"/>
      <c r="AM712" s="4"/>
      <c r="AN712" s="4"/>
      <c r="AO712" s="4"/>
      <c r="AP712" s="4"/>
      <c r="AQ712" s="4"/>
      <c r="AR712" s="4"/>
      <c r="AS712" s="4"/>
      <c r="AT712" s="4"/>
      <c r="AU712" s="4"/>
      <c r="AV712" s="3"/>
      <c r="AW712" s="3"/>
    </row>
    <row r="713" spans="1:49" x14ac:dyDescent="0.2">
      <c r="A713" s="28"/>
      <c r="B713" s="28"/>
      <c r="C713" s="3"/>
      <c r="D713" s="29"/>
      <c r="E713" s="29"/>
      <c r="F713" s="29"/>
      <c r="G713" s="29"/>
      <c r="H713" s="29"/>
      <c r="I713" s="29"/>
      <c r="J713" s="29"/>
      <c r="K713" s="3"/>
      <c r="L713" s="30"/>
      <c r="M713" s="30"/>
      <c r="N713" s="3"/>
      <c r="O713" s="20"/>
      <c r="P713" s="20"/>
      <c r="Q713" s="3"/>
      <c r="R713" s="4"/>
      <c r="S713" s="4"/>
      <c r="T713" s="3"/>
      <c r="U713" s="4"/>
      <c r="V713" s="3"/>
      <c r="W713" s="3"/>
      <c r="X713" s="3"/>
      <c r="Y713" s="3"/>
      <c r="Z713" s="3"/>
      <c r="AA713" s="3"/>
      <c r="AB713" s="4"/>
      <c r="AC713" s="3"/>
      <c r="AD713" s="3"/>
      <c r="AE713" s="4"/>
      <c r="AF713" s="3"/>
      <c r="AG713" s="4"/>
      <c r="AH713" s="4"/>
      <c r="AI713" s="4"/>
      <c r="AJ713" s="4"/>
      <c r="AK713" s="4"/>
      <c r="AL713" s="4"/>
      <c r="AM713" s="4"/>
      <c r="AN713" s="4"/>
      <c r="AO713" s="4"/>
      <c r="AP713" s="31"/>
      <c r="AQ713" s="31"/>
      <c r="AR713" s="4"/>
      <c r="AS713" s="4"/>
      <c r="AT713" s="4"/>
      <c r="AU713" s="4"/>
      <c r="AV713" s="3"/>
      <c r="AW713" s="3"/>
    </row>
    <row r="714" spans="1:49" ht="3" customHeight="1" x14ac:dyDescent="0.2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4"/>
      <c r="P714" s="4"/>
      <c r="Q714" s="3"/>
      <c r="R714" s="4"/>
      <c r="S714" s="3"/>
      <c r="T714" s="3"/>
      <c r="U714" s="4"/>
      <c r="V714" s="3"/>
      <c r="W714" s="3"/>
      <c r="X714" s="3"/>
      <c r="Y714" s="3"/>
      <c r="Z714" s="3"/>
      <c r="AA714" s="3"/>
      <c r="AB714" s="4"/>
      <c r="AC714" s="3"/>
      <c r="AD714" s="3"/>
      <c r="AE714" s="4"/>
      <c r="AF714" s="3"/>
      <c r="AG714" s="4"/>
      <c r="AH714" s="4"/>
      <c r="AI714" s="4"/>
      <c r="AJ714" s="4"/>
      <c r="AK714" s="4"/>
      <c r="AL714" s="4"/>
      <c r="AM714" s="4"/>
      <c r="AN714" s="4"/>
      <c r="AO714" s="4"/>
      <c r="AP714" s="4"/>
      <c r="AQ714" s="4"/>
      <c r="AR714" s="4"/>
      <c r="AS714" s="4"/>
      <c r="AT714" s="4"/>
      <c r="AU714" s="4"/>
      <c r="AV714" s="3"/>
      <c r="AW714" s="3"/>
    </row>
    <row r="715" spans="1:49" x14ac:dyDescent="0.2">
      <c r="A715" s="28"/>
      <c r="B715" s="28"/>
      <c r="C715" s="3"/>
      <c r="D715" s="29"/>
      <c r="E715" s="29"/>
      <c r="F715" s="29"/>
      <c r="G715" s="29"/>
      <c r="H715" s="29"/>
      <c r="I715" s="29"/>
      <c r="J715" s="29"/>
      <c r="K715" s="3"/>
      <c r="L715" s="30"/>
      <c r="M715" s="30"/>
      <c r="N715" s="3"/>
      <c r="O715" s="20"/>
      <c r="P715" s="20"/>
      <c r="Q715" s="3"/>
      <c r="R715" s="4"/>
      <c r="S715" s="4"/>
      <c r="T715" s="3"/>
      <c r="U715" s="4"/>
      <c r="V715" s="3"/>
      <c r="W715" s="3"/>
      <c r="X715" s="3"/>
      <c r="Y715" s="3"/>
      <c r="Z715" s="3"/>
      <c r="AA715" s="3"/>
      <c r="AB715" s="4"/>
      <c r="AC715" s="3"/>
      <c r="AD715" s="3"/>
      <c r="AE715" s="4"/>
      <c r="AF715" s="3"/>
      <c r="AG715" s="4"/>
      <c r="AH715" s="4"/>
      <c r="AI715" s="4"/>
      <c r="AJ715" s="4"/>
      <c r="AK715" s="4"/>
      <c r="AL715" s="4"/>
      <c r="AM715" s="4"/>
      <c r="AN715" s="4"/>
      <c r="AO715" s="4"/>
      <c r="AP715" s="31"/>
      <c r="AQ715" s="31"/>
      <c r="AR715" s="4"/>
      <c r="AS715" s="4"/>
      <c r="AT715" s="4"/>
      <c r="AU715" s="4"/>
      <c r="AV715" s="3"/>
      <c r="AW715" s="3"/>
    </row>
    <row r="716" spans="1:49" ht="3.75" customHeight="1" x14ac:dyDescent="0.2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4"/>
      <c r="P716" s="4"/>
      <c r="Q716" s="3"/>
      <c r="R716" s="4"/>
      <c r="S716" s="3"/>
      <c r="T716" s="3"/>
      <c r="U716" s="4"/>
      <c r="V716" s="3"/>
      <c r="W716" s="3"/>
      <c r="X716" s="3"/>
      <c r="Y716" s="3"/>
      <c r="Z716" s="3"/>
      <c r="AA716" s="3"/>
      <c r="AB716" s="4"/>
      <c r="AC716" s="3"/>
      <c r="AD716" s="3"/>
      <c r="AE716" s="4"/>
      <c r="AF716" s="3"/>
      <c r="AG716" s="4"/>
      <c r="AH716" s="4"/>
      <c r="AI716" s="4"/>
      <c r="AJ716" s="4"/>
      <c r="AK716" s="4"/>
      <c r="AL716" s="4"/>
      <c r="AM716" s="4"/>
      <c r="AN716" s="4"/>
      <c r="AO716" s="4"/>
      <c r="AP716" s="4"/>
      <c r="AQ716" s="4"/>
      <c r="AR716" s="4"/>
      <c r="AS716" s="4"/>
      <c r="AT716" s="4"/>
      <c r="AU716" s="4"/>
      <c r="AV716" s="3"/>
      <c r="AW716" s="3"/>
    </row>
    <row r="717" spans="1:49" x14ac:dyDescent="0.2">
      <c r="A717" s="28"/>
      <c r="B717" s="28"/>
      <c r="C717" s="3"/>
      <c r="D717" s="29"/>
      <c r="E717" s="29"/>
      <c r="F717" s="29"/>
      <c r="G717" s="29"/>
      <c r="H717" s="29"/>
      <c r="I717" s="29"/>
      <c r="J717" s="29"/>
      <c r="K717" s="3"/>
      <c r="L717" s="30"/>
      <c r="M717" s="30"/>
      <c r="N717" s="3"/>
      <c r="O717" s="20"/>
      <c r="P717" s="20"/>
      <c r="Q717" s="3"/>
      <c r="R717" s="4"/>
      <c r="S717" s="4"/>
      <c r="T717" s="3"/>
      <c r="U717" s="4"/>
      <c r="V717" s="3"/>
      <c r="W717" s="3"/>
      <c r="X717" s="3"/>
      <c r="Y717" s="3"/>
      <c r="Z717" s="3"/>
      <c r="AA717" s="3"/>
      <c r="AB717" s="4"/>
      <c r="AC717" s="3"/>
      <c r="AD717" s="3"/>
      <c r="AE717" s="4"/>
      <c r="AF717" s="3"/>
      <c r="AG717" s="4"/>
      <c r="AH717" s="4"/>
      <c r="AI717" s="4"/>
      <c r="AJ717" s="4"/>
      <c r="AK717" s="4"/>
      <c r="AL717" s="4"/>
      <c r="AM717" s="4"/>
      <c r="AN717" s="4"/>
      <c r="AO717" s="4"/>
      <c r="AP717" s="31"/>
      <c r="AQ717" s="31"/>
      <c r="AR717" s="4"/>
      <c r="AS717" s="4"/>
      <c r="AT717" s="4"/>
      <c r="AU717" s="4"/>
      <c r="AV717" s="3"/>
      <c r="AW717" s="3"/>
    </row>
    <row r="718" spans="1:49" ht="2.25" customHeight="1" x14ac:dyDescent="0.2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4"/>
      <c r="P718" s="4"/>
      <c r="Q718" s="3"/>
      <c r="R718" s="4"/>
      <c r="S718" s="3"/>
      <c r="T718" s="3"/>
      <c r="U718" s="4"/>
      <c r="V718" s="3"/>
      <c r="W718" s="3"/>
      <c r="X718" s="3"/>
      <c r="Y718" s="3"/>
      <c r="Z718" s="3"/>
      <c r="AA718" s="3"/>
      <c r="AB718" s="4"/>
      <c r="AC718" s="3"/>
      <c r="AD718" s="3"/>
      <c r="AE718" s="4"/>
      <c r="AF718" s="3"/>
      <c r="AG718" s="4"/>
      <c r="AH718" s="4"/>
      <c r="AI718" s="4"/>
      <c r="AJ718" s="4"/>
      <c r="AK718" s="4"/>
      <c r="AL718" s="4"/>
      <c r="AM718" s="4"/>
      <c r="AN718" s="4"/>
      <c r="AO718" s="4"/>
      <c r="AP718" s="4"/>
      <c r="AQ718" s="4"/>
      <c r="AR718" s="4"/>
      <c r="AS718" s="4"/>
      <c r="AT718" s="4"/>
      <c r="AU718" s="4"/>
      <c r="AV718" s="3"/>
      <c r="AW718" s="3"/>
    </row>
    <row r="719" spans="1:49" x14ac:dyDescent="0.2">
      <c r="A719" s="28"/>
      <c r="B719" s="28"/>
      <c r="C719" s="3"/>
      <c r="D719" s="29"/>
      <c r="E719" s="29"/>
      <c r="F719" s="29"/>
      <c r="G719" s="29"/>
      <c r="H719" s="29"/>
      <c r="I719" s="29"/>
      <c r="J719" s="29"/>
      <c r="K719" s="3"/>
      <c r="L719" s="30"/>
      <c r="M719" s="30"/>
      <c r="N719" s="3"/>
      <c r="O719" s="20"/>
      <c r="P719" s="20"/>
      <c r="Q719" s="3"/>
      <c r="R719" s="4"/>
      <c r="S719" s="4"/>
      <c r="T719" s="3"/>
      <c r="U719" s="4"/>
      <c r="V719" s="3"/>
      <c r="W719" s="3"/>
      <c r="X719" s="3"/>
      <c r="Y719" s="3"/>
      <c r="Z719" s="3"/>
      <c r="AA719" s="3"/>
      <c r="AB719" s="4"/>
      <c r="AC719" s="3"/>
      <c r="AD719" s="3"/>
      <c r="AE719" s="4"/>
      <c r="AF719" s="3"/>
      <c r="AG719" s="4"/>
      <c r="AH719" s="4"/>
      <c r="AI719" s="4"/>
      <c r="AJ719" s="4"/>
      <c r="AK719" s="4"/>
      <c r="AL719" s="4"/>
      <c r="AM719" s="4"/>
      <c r="AN719" s="4"/>
      <c r="AO719" s="4"/>
      <c r="AP719" s="31"/>
      <c r="AQ719" s="31"/>
      <c r="AR719" s="4"/>
      <c r="AS719" s="4"/>
      <c r="AT719" s="4"/>
      <c r="AU719" s="4"/>
      <c r="AV719" s="3"/>
      <c r="AW719" s="3"/>
    </row>
    <row r="720" spans="1:49" ht="3" customHeight="1" x14ac:dyDescent="0.2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4"/>
      <c r="P720" s="4"/>
      <c r="Q720" s="3"/>
      <c r="R720" s="4"/>
      <c r="S720" s="3"/>
      <c r="T720" s="3"/>
      <c r="U720" s="4"/>
      <c r="V720" s="3"/>
      <c r="W720" s="3"/>
      <c r="X720" s="3"/>
      <c r="Y720" s="3"/>
      <c r="Z720" s="3"/>
      <c r="AA720" s="3"/>
      <c r="AB720" s="4"/>
      <c r="AC720" s="3"/>
      <c r="AD720" s="3"/>
      <c r="AE720" s="4"/>
      <c r="AF720" s="3"/>
      <c r="AG720" s="4"/>
      <c r="AH720" s="4"/>
      <c r="AI720" s="4"/>
      <c r="AJ720" s="4"/>
      <c r="AK720" s="4"/>
      <c r="AL720" s="4"/>
      <c r="AM720" s="4"/>
      <c r="AN720" s="4"/>
      <c r="AO720" s="4"/>
      <c r="AP720" s="4"/>
      <c r="AQ720" s="4"/>
      <c r="AR720" s="4"/>
      <c r="AS720" s="4"/>
      <c r="AT720" s="4"/>
      <c r="AU720" s="4"/>
      <c r="AV720" s="3"/>
      <c r="AW720" s="3"/>
    </row>
    <row r="721" spans="1:49" x14ac:dyDescent="0.2">
      <c r="A721" s="28"/>
      <c r="B721" s="28"/>
      <c r="C721" s="3"/>
      <c r="D721" s="29"/>
      <c r="E721" s="29"/>
      <c r="F721" s="29"/>
      <c r="G721" s="29"/>
      <c r="H721" s="29"/>
      <c r="I721" s="29"/>
      <c r="J721" s="29"/>
      <c r="K721" s="3"/>
      <c r="L721" s="30"/>
      <c r="M721" s="30"/>
      <c r="N721" s="3"/>
      <c r="O721" s="20"/>
      <c r="P721" s="20"/>
      <c r="Q721" s="3"/>
      <c r="R721" s="4"/>
      <c r="S721" s="4"/>
      <c r="T721" s="3"/>
      <c r="U721" s="4"/>
      <c r="V721" s="3"/>
      <c r="W721" s="3"/>
      <c r="X721" s="3"/>
      <c r="Y721" s="3"/>
      <c r="Z721" s="3"/>
      <c r="AA721" s="3"/>
      <c r="AB721" s="4"/>
      <c r="AC721" s="3"/>
      <c r="AD721" s="3"/>
      <c r="AE721" s="4"/>
      <c r="AF721" s="3"/>
      <c r="AG721" s="4"/>
      <c r="AH721" s="4"/>
      <c r="AI721" s="4"/>
      <c r="AJ721" s="4"/>
      <c r="AK721" s="4"/>
      <c r="AL721" s="4"/>
      <c r="AM721" s="4"/>
      <c r="AN721" s="4"/>
      <c r="AO721" s="4"/>
      <c r="AP721" s="31"/>
      <c r="AQ721" s="31"/>
      <c r="AR721" s="4"/>
      <c r="AS721" s="4"/>
      <c r="AT721" s="4"/>
      <c r="AU721" s="4"/>
      <c r="AV721" s="3"/>
      <c r="AW721" s="3"/>
    </row>
    <row r="722" spans="1:49" ht="3" customHeight="1" x14ac:dyDescent="0.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4"/>
      <c r="P722" s="4"/>
      <c r="Q722" s="3"/>
      <c r="R722" s="4"/>
      <c r="S722" s="3"/>
      <c r="T722" s="3"/>
      <c r="U722" s="4"/>
      <c r="V722" s="3"/>
      <c r="W722" s="3"/>
      <c r="X722" s="3"/>
      <c r="Y722" s="3"/>
      <c r="Z722" s="3"/>
      <c r="AA722" s="3"/>
      <c r="AB722" s="4"/>
      <c r="AC722" s="3"/>
      <c r="AD722" s="3"/>
      <c r="AE722" s="4"/>
      <c r="AF722" s="3"/>
      <c r="AG722" s="4"/>
      <c r="AH722" s="4"/>
      <c r="AI722" s="4"/>
      <c r="AJ722" s="4"/>
      <c r="AK722" s="4"/>
      <c r="AL722" s="4"/>
      <c r="AM722" s="4"/>
      <c r="AN722" s="4"/>
      <c r="AO722" s="4"/>
      <c r="AP722" s="4"/>
      <c r="AQ722" s="4"/>
      <c r="AR722" s="4"/>
      <c r="AS722" s="4"/>
      <c r="AT722" s="4"/>
      <c r="AU722" s="4"/>
      <c r="AV722" s="3"/>
      <c r="AW722" s="3"/>
    </row>
    <row r="723" spans="1:49" x14ac:dyDescent="0.2">
      <c r="A723" s="28"/>
      <c r="B723" s="28"/>
      <c r="C723" s="3"/>
      <c r="D723" s="29"/>
      <c r="E723" s="29"/>
      <c r="F723" s="29"/>
      <c r="G723" s="29"/>
      <c r="H723" s="29"/>
      <c r="I723" s="29"/>
      <c r="J723" s="29"/>
      <c r="K723" s="3"/>
      <c r="L723" s="30"/>
      <c r="M723" s="30"/>
      <c r="N723" s="3"/>
      <c r="O723" s="20"/>
      <c r="P723" s="20"/>
      <c r="Q723" s="3"/>
      <c r="R723" s="4"/>
      <c r="S723" s="4"/>
      <c r="T723" s="3"/>
      <c r="U723" s="4"/>
      <c r="V723" s="3"/>
      <c r="W723" s="3"/>
      <c r="X723" s="3"/>
      <c r="Y723" s="3"/>
      <c r="Z723" s="3"/>
      <c r="AA723" s="3"/>
      <c r="AB723" s="4"/>
      <c r="AC723" s="3"/>
      <c r="AD723" s="3"/>
      <c r="AE723" s="4"/>
      <c r="AF723" s="3"/>
      <c r="AG723" s="4"/>
      <c r="AH723" s="4"/>
      <c r="AI723" s="4"/>
      <c r="AJ723" s="4"/>
      <c r="AK723" s="4"/>
      <c r="AL723" s="4"/>
      <c r="AM723" s="4"/>
      <c r="AN723" s="4"/>
      <c r="AO723" s="4"/>
      <c r="AP723" s="31"/>
      <c r="AQ723" s="31"/>
      <c r="AR723" s="4"/>
      <c r="AS723" s="4"/>
      <c r="AT723" s="4"/>
      <c r="AU723" s="4"/>
      <c r="AV723" s="3"/>
      <c r="AW723" s="3"/>
    </row>
    <row r="724" spans="1:49" ht="4.5" customHeight="1" x14ac:dyDescent="0.2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4"/>
      <c r="P724" s="4"/>
      <c r="Q724" s="3"/>
      <c r="R724" s="4"/>
      <c r="S724" s="3"/>
      <c r="T724" s="3"/>
      <c r="U724" s="4"/>
      <c r="V724" s="3"/>
      <c r="W724" s="3"/>
      <c r="X724" s="3"/>
      <c r="Y724" s="3"/>
      <c r="Z724" s="3"/>
      <c r="AA724" s="3"/>
      <c r="AB724" s="4"/>
      <c r="AC724" s="3"/>
      <c r="AD724" s="3"/>
      <c r="AE724" s="4"/>
      <c r="AF724" s="3"/>
      <c r="AG724" s="4"/>
      <c r="AH724" s="4"/>
      <c r="AI724" s="4"/>
      <c r="AJ724" s="4"/>
      <c r="AK724" s="4"/>
      <c r="AL724" s="4"/>
      <c r="AM724" s="4"/>
      <c r="AN724" s="4"/>
      <c r="AO724" s="4"/>
      <c r="AP724" s="4"/>
      <c r="AQ724" s="4"/>
      <c r="AR724" s="4"/>
      <c r="AS724" s="4"/>
      <c r="AT724" s="4"/>
      <c r="AU724" s="4"/>
      <c r="AV724" s="3"/>
      <c r="AW724" s="3"/>
    </row>
    <row r="725" spans="1:49" x14ac:dyDescent="0.2">
      <c r="A725" s="32"/>
      <c r="B725" s="32"/>
      <c r="C725" s="17"/>
      <c r="D725" s="32"/>
      <c r="E725" s="32"/>
      <c r="F725" s="32"/>
      <c r="G725" s="32"/>
      <c r="H725" s="32"/>
      <c r="I725" s="32"/>
      <c r="J725" s="32"/>
      <c r="K725" s="17"/>
      <c r="L725" s="32"/>
      <c r="M725" s="32"/>
      <c r="N725" s="17"/>
      <c r="O725" s="22"/>
      <c r="P725" s="22"/>
      <c r="Q725" s="3"/>
      <c r="R725" s="23"/>
      <c r="S725" s="23"/>
      <c r="T725" s="3"/>
      <c r="U725" s="23"/>
      <c r="V725" s="23"/>
      <c r="W725" s="3"/>
      <c r="X725" s="23"/>
      <c r="Y725" s="23"/>
      <c r="Z725" s="3"/>
      <c r="AA725" s="23"/>
      <c r="AB725" s="23"/>
      <c r="AC725" s="3"/>
      <c r="AD725" s="23"/>
      <c r="AE725" s="23"/>
      <c r="AF725" s="3"/>
      <c r="AG725" s="23"/>
      <c r="AH725" s="23"/>
      <c r="AI725" s="4"/>
      <c r="AJ725" s="23"/>
      <c r="AK725" s="23"/>
      <c r="AL725" s="4"/>
      <c r="AM725" s="23"/>
      <c r="AN725" s="23"/>
      <c r="AO725" s="4"/>
      <c r="AP725" s="29"/>
      <c r="AQ725" s="29"/>
      <c r="AR725" s="4"/>
      <c r="AS725" s="4"/>
      <c r="AT725" s="4"/>
      <c r="AU725" s="4"/>
      <c r="AV725" s="3"/>
      <c r="AW725" s="3"/>
    </row>
    <row r="726" spans="1:49" ht="5.25" customHeight="1" x14ac:dyDescent="0.2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4"/>
      <c r="P726" s="4"/>
      <c r="Q726" s="3"/>
      <c r="R726" s="4"/>
      <c r="S726" s="3"/>
      <c r="T726" s="3"/>
      <c r="U726" s="4"/>
      <c r="V726" s="3"/>
      <c r="W726" s="3"/>
      <c r="X726" s="3"/>
      <c r="Y726" s="3"/>
      <c r="Z726" s="3"/>
      <c r="AA726" s="3"/>
      <c r="AB726" s="4"/>
      <c r="AC726" s="3"/>
      <c r="AD726" s="3"/>
      <c r="AE726" s="4"/>
      <c r="AF726" s="3"/>
      <c r="AG726" s="4"/>
      <c r="AH726" s="4"/>
      <c r="AI726" s="4"/>
      <c r="AJ726" s="4"/>
      <c r="AK726" s="4"/>
      <c r="AL726" s="4"/>
      <c r="AM726" s="4"/>
      <c r="AN726" s="4"/>
      <c r="AO726" s="4"/>
      <c r="AP726" s="4"/>
      <c r="AQ726" s="4"/>
      <c r="AR726" s="4"/>
      <c r="AS726" s="4"/>
      <c r="AT726" s="4"/>
      <c r="AU726" s="4"/>
      <c r="AV726" s="3"/>
      <c r="AW726" s="3"/>
    </row>
    <row r="727" spans="1:49" x14ac:dyDescent="0.2">
      <c r="A727" s="32"/>
      <c r="B727" s="32"/>
      <c r="C727" s="17"/>
      <c r="D727" s="32"/>
      <c r="E727" s="32"/>
      <c r="F727" s="32"/>
      <c r="G727" s="32"/>
      <c r="H727" s="32"/>
      <c r="I727" s="32"/>
      <c r="J727" s="32"/>
      <c r="K727" s="17"/>
      <c r="L727" s="32"/>
      <c r="M727" s="32"/>
      <c r="N727" s="17"/>
      <c r="O727" s="22"/>
      <c r="P727" s="22"/>
      <c r="Q727" s="3"/>
      <c r="R727" s="23"/>
      <c r="S727" s="23"/>
      <c r="T727" s="3"/>
      <c r="U727" s="23"/>
      <c r="V727" s="23"/>
      <c r="W727" s="3"/>
      <c r="X727" s="23"/>
      <c r="Y727" s="23"/>
      <c r="Z727" s="3"/>
      <c r="AA727" s="23"/>
      <c r="AB727" s="23"/>
      <c r="AC727" s="3"/>
      <c r="AD727" s="23"/>
      <c r="AE727" s="23"/>
      <c r="AF727" s="3"/>
      <c r="AG727" s="23"/>
      <c r="AH727" s="23"/>
      <c r="AI727" s="4"/>
      <c r="AJ727" s="23"/>
      <c r="AK727" s="23"/>
      <c r="AL727" s="4"/>
      <c r="AM727" s="23"/>
      <c r="AN727" s="23"/>
      <c r="AO727" s="4"/>
      <c r="AP727" s="29"/>
      <c r="AQ727" s="29"/>
      <c r="AR727" s="4"/>
      <c r="AS727" s="4"/>
      <c r="AT727" s="4"/>
      <c r="AU727" s="4"/>
      <c r="AV727" s="3"/>
      <c r="AW727" s="3"/>
    </row>
    <row r="728" spans="1:49" ht="4.5" customHeight="1" x14ac:dyDescent="0.2">
      <c r="A728" s="23"/>
      <c r="B728" s="23"/>
      <c r="C728" s="17"/>
      <c r="D728" s="23"/>
      <c r="E728" s="23"/>
      <c r="F728" s="23"/>
      <c r="G728" s="23"/>
      <c r="H728" s="23"/>
      <c r="I728" s="23"/>
      <c r="J728" s="23"/>
      <c r="K728" s="17"/>
      <c r="L728" s="23"/>
      <c r="M728" s="23"/>
      <c r="N728" s="17"/>
      <c r="O728" s="22"/>
      <c r="P728" s="22"/>
      <c r="Q728" s="3"/>
      <c r="R728" s="23"/>
      <c r="S728" s="23"/>
      <c r="T728" s="3"/>
      <c r="U728" s="23"/>
      <c r="V728" s="23"/>
      <c r="W728" s="3"/>
      <c r="X728" s="23"/>
      <c r="Y728" s="23"/>
      <c r="Z728" s="3"/>
      <c r="AA728" s="23"/>
      <c r="AB728" s="23"/>
      <c r="AC728" s="3"/>
      <c r="AD728" s="23"/>
      <c r="AE728" s="23"/>
      <c r="AF728" s="3"/>
      <c r="AG728" s="23"/>
      <c r="AH728" s="23"/>
      <c r="AI728" s="4"/>
      <c r="AJ728" s="23"/>
      <c r="AK728" s="23"/>
      <c r="AL728" s="4"/>
      <c r="AM728" s="23"/>
      <c r="AN728" s="23"/>
      <c r="AO728" s="4"/>
      <c r="AP728" s="18"/>
      <c r="AQ728" s="18"/>
      <c r="AR728" s="4"/>
      <c r="AS728" s="4"/>
      <c r="AT728" s="4"/>
      <c r="AU728" s="4"/>
      <c r="AV728" s="3"/>
      <c r="AW728" s="3"/>
    </row>
    <row r="729" spans="1:49" x14ac:dyDescent="0.2">
      <c r="A729" s="28"/>
      <c r="B729" s="28"/>
      <c r="C729" s="3"/>
      <c r="D729" s="29"/>
      <c r="E729" s="29"/>
      <c r="F729" s="29"/>
      <c r="G729" s="29"/>
      <c r="H729" s="29"/>
      <c r="I729" s="29"/>
      <c r="J729" s="29"/>
      <c r="K729" s="3"/>
      <c r="L729" s="30"/>
      <c r="M729" s="30"/>
      <c r="N729" s="3"/>
      <c r="O729" s="20"/>
      <c r="P729" s="20"/>
      <c r="Q729" s="3"/>
      <c r="R729" s="4"/>
      <c r="S729" s="4"/>
      <c r="T729" s="3"/>
      <c r="U729" s="4"/>
      <c r="V729" s="3"/>
      <c r="W729" s="3"/>
      <c r="X729" s="3"/>
      <c r="Y729" s="3"/>
      <c r="Z729" s="3"/>
      <c r="AA729" s="3"/>
      <c r="AB729" s="4"/>
      <c r="AC729" s="3"/>
      <c r="AD729" s="3"/>
      <c r="AE729" s="4"/>
      <c r="AF729" s="3"/>
      <c r="AG729" s="4"/>
      <c r="AH729" s="4"/>
      <c r="AI729" s="4"/>
      <c r="AJ729" s="4"/>
      <c r="AK729" s="4"/>
      <c r="AL729" s="4"/>
      <c r="AM729" s="4"/>
      <c r="AN729" s="4"/>
      <c r="AO729" s="4"/>
      <c r="AP729" s="31"/>
      <c r="AQ729" s="31"/>
      <c r="AR729" s="4"/>
      <c r="AS729" s="4"/>
      <c r="AT729" s="4"/>
      <c r="AU729" s="4"/>
      <c r="AV729" s="3"/>
      <c r="AW729" s="3"/>
    </row>
    <row r="730" spans="1:49" ht="3.75" customHeight="1" x14ac:dyDescent="0.2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4"/>
      <c r="P730" s="4"/>
      <c r="Q730" s="3"/>
      <c r="R730" s="4"/>
      <c r="S730" s="3"/>
      <c r="T730" s="3"/>
      <c r="U730" s="4"/>
      <c r="V730" s="3"/>
      <c r="W730" s="3"/>
      <c r="X730" s="3"/>
      <c r="Y730" s="3"/>
      <c r="Z730" s="3"/>
      <c r="AA730" s="3"/>
      <c r="AB730" s="4"/>
      <c r="AC730" s="3"/>
      <c r="AD730" s="3"/>
      <c r="AE730" s="4"/>
      <c r="AF730" s="3"/>
      <c r="AG730" s="4"/>
      <c r="AH730" s="4"/>
      <c r="AI730" s="4"/>
      <c r="AJ730" s="4"/>
      <c r="AK730" s="4"/>
      <c r="AL730" s="4"/>
      <c r="AM730" s="4"/>
      <c r="AN730" s="4"/>
      <c r="AO730" s="4"/>
      <c r="AP730" s="4"/>
      <c r="AQ730" s="4"/>
      <c r="AR730" s="4"/>
      <c r="AS730" s="4"/>
      <c r="AT730" s="4"/>
      <c r="AU730" s="4"/>
      <c r="AV730" s="3"/>
      <c r="AW730" s="3"/>
    </row>
    <row r="731" spans="1:49" x14ac:dyDescent="0.2">
      <c r="A731" s="28"/>
      <c r="B731" s="28"/>
      <c r="C731" s="3"/>
      <c r="D731" s="29"/>
      <c r="E731" s="29"/>
      <c r="F731" s="29"/>
      <c r="G731" s="29"/>
      <c r="H731" s="29"/>
      <c r="I731" s="29"/>
      <c r="J731" s="29"/>
      <c r="K731" s="3"/>
      <c r="L731" s="30"/>
      <c r="M731" s="30"/>
      <c r="N731" s="3"/>
      <c r="O731" s="20"/>
      <c r="P731" s="20"/>
      <c r="Q731" s="3"/>
      <c r="R731" s="4"/>
      <c r="S731" s="4"/>
      <c r="T731" s="3"/>
      <c r="U731" s="4"/>
      <c r="V731" s="3"/>
      <c r="W731" s="3"/>
      <c r="X731" s="3"/>
      <c r="Y731" s="3"/>
      <c r="Z731" s="3"/>
      <c r="AA731" s="3"/>
      <c r="AB731" s="4"/>
      <c r="AC731" s="3"/>
      <c r="AD731" s="3"/>
      <c r="AE731" s="4"/>
      <c r="AF731" s="3"/>
      <c r="AG731" s="4"/>
      <c r="AH731" s="4"/>
      <c r="AI731" s="4"/>
      <c r="AJ731" s="4"/>
      <c r="AK731" s="4"/>
      <c r="AL731" s="4"/>
      <c r="AM731" s="4"/>
      <c r="AN731" s="4"/>
      <c r="AO731" s="4"/>
      <c r="AP731" s="31"/>
      <c r="AQ731" s="31"/>
      <c r="AR731" s="4"/>
      <c r="AS731" s="4"/>
      <c r="AT731" s="4"/>
      <c r="AU731" s="4"/>
      <c r="AV731" s="3"/>
      <c r="AW731" s="3"/>
    </row>
    <row r="732" spans="1:49" ht="3" customHeight="1" x14ac:dyDescent="0.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4"/>
      <c r="P732" s="4"/>
      <c r="Q732" s="3"/>
      <c r="R732" s="4"/>
      <c r="S732" s="3"/>
      <c r="T732" s="3"/>
      <c r="U732" s="4"/>
      <c r="V732" s="3"/>
      <c r="W732" s="3"/>
      <c r="X732" s="3"/>
      <c r="Y732" s="3"/>
      <c r="Z732" s="3"/>
      <c r="AA732" s="3"/>
      <c r="AB732" s="4"/>
      <c r="AC732" s="3"/>
      <c r="AD732" s="3"/>
      <c r="AE732" s="4"/>
      <c r="AF732" s="3"/>
      <c r="AG732" s="4"/>
      <c r="AH732" s="4"/>
      <c r="AI732" s="4"/>
      <c r="AJ732" s="4"/>
      <c r="AK732" s="4"/>
      <c r="AL732" s="4"/>
      <c r="AM732" s="4"/>
      <c r="AN732" s="4"/>
      <c r="AO732" s="4"/>
      <c r="AP732" s="4"/>
      <c r="AQ732" s="4"/>
      <c r="AR732" s="4"/>
      <c r="AS732" s="4"/>
      <c r="AT732" s="4"/>
      <c r="AU732" s="4"/>
      <c r="AV732" s="3"/>
      <c r="AW732" s="3"/>
    </row>
    <row r="733" spans="1:49" x14ac:dyDescent="0.2">
      <c r="A733" s="28"/>
      <c r="B733" s="28"/>
      <c r="C733" s="3"/>
      <c r="D733" s="29"/>
      <c r="E733" s="29"/>
      <c r="F733" s="29"/>
      <c r="G733" s="29"/>
      <c r="H733" s="29"/>
      <c r="I733" s="29"/>
      <c r="J733" s="29"/>
      <c r="K733" s="3"/>
      <c r="L733" s="30"/>
      <c r="M733" s="30"/>
      <c r="N733" s="3"/>
      <c r="O733" s="20"/>
      <c r="P733" s="20"/>
      <c r="Q733" s="3"/>
      <c r="R733" s="4"/>
      <c r="S733" s="4"/>
      <c r="T733" s="3"/>
      <c r="U733" s="4"/>
      <c r="V733" s="3"/>
      <c r="W733" s="3"/>
      <c r="X733" s="3"/>
      <c r="Y733" s="3"/>
      <c r="Z733" s="3"/>
      <c r="AA733" s="3"/>
      <c r="AB733" s="4"/>
      <c r="AC733" s="3"/>
      <c r="AD733" s="3"/>
      <c r="AE733" s="4"/>
      <c r="AF733" s="3"/>
      <c r="AG733" s="4"/>
      <c r="AH733" s="4"/>
      <c r="AI733" s="4"/>
      <c r="AJ733" s="4"/>
      <c r="AK733" s="4"/>
      <c r="AL733" s="4"/>
      <c r="AM733" s="4"/>
      <c r="AN733" s="4"/>
      <c r="AO733" s="4"/>
      <c r="AP733" s="31"/>
      <c r="AQ733" s="31"/>
      <c r="AR733" s="4"/>
      <c r="AS733" s="4"/>
      <c r="AT733" s="4"/>
      <c r="AU733" s="4"/>
      <c r="AV733" s="3"/>
      <c r="AW733" s="3"/>
    </row>
    <row r="734" spans="1:49" ht="3" customHeight="1" x14ac:dyDescent="0.2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4"/>
      <c r="P734" s="4"/>
      <c r="Q734" s="3"/>
      <c r="R734" s="4"/>
      <c r="S734" s="3"/>
      <c r="T734" s="3"/>
      <c r="U734" s="4"/>
      <c r="V734" s="3"/>
      <c r="W734" s="3"/>
      <c r="X734" s="3"/>
      <c r="Y734" s="3"/>
      <c r="Z734" s="3"/>
      <c r="AA734" s="3"/>
      <c r="AB734" s="4"/>
      <c r="AC734" s="3"/>
      <c r="AD734" s="3"/>
      <c r="AE734" s="4"/>
      <c r="AF734" s="3"/>
      <c r="AG734" s="4"/>
      <c r="AH734" s="4"/>
      <c r="AI734" s="4"/>
      <c r="AJ734" s="4"/>
      <c r="AK734" s="4"/>
      <c r="AL734" s="4"/>
      <c r="AM734" s="4"/>
      <c r="AN734" s="4"/>
      <c r="AO734" s="4"/>
      <c r="AP734" s="4"/>
      <c r="AQ734" s="4"/>
      <c r="AR734" s="4"/>
      <c r="AS734" s="4"/>
      <c r="AT734" s="4"/>
      <c r="AU734" s="4"/>
      <c r="AV734" s="3"/>
      <c r="AW734" s="3"/>
    </row>
    <row r="735" spans="1:49" x14ac:dyDescent="0.2">
      <c r="A735" s="28"/>
      <c r="B735" s="28"/>
      <c r="C735" s="3"/>
      <c r="D735" s="29"/>
      <c r="E735" s="29"/>
      <c r="F735" s="29"/>
      <c r="G735" s="29"/>
      <c r="H735" s="29"/>
      <c r="I735" s="29"/>
      <c r="J735" s="29"/>
      <c r="K735" s="3"/>
      <c r="L735" s="30"/>
      <c r="M735" s="30"/>
      <c r="N735" s="3"/>
      <c r="O735" s="20"/>
      <c r="P735" s="20"/>
      <c r="Q735" s="3"/>
      <c r="R735" s="4"/>
      <c r="S735" s="4"/>
      <c r="T735" s="3"/>
      <c r="U735" s="4"/>
      <c r="V735" s="3"/>
      <c r="W735" s="3"/>
      <c r="X735" s="3"/>
      <c r="Y735" s="3"/>
      <c r="Z735" s="3"/>
      <c r="AA735" s="3"/>
      <c r="AB735" s="4"/>
      <c r="AC735" s="3"/>
      <c r="AD735" s="3"/>
      <c r="AE735" s="4"/>
      <c r="AF735" s="3"/>
      <c r="AG735" s="4"/>
      <c r="AH735" s="4"/>
      <c r="AI735" s="4"/>
      <c r="AJ735" s="4"/>
      <c r="AK735" s="4"/>
      <c r="AL735" s="4"/>
      <c r="AM735" s="4"/>
      <c r="AN735" s="4"/>
      <c r="AO735" s="4"/>
      <c r="AP735" s="31"/>
      <c r="AQ735" s="31"/>
      <c r="AR735" s="4"/>
      <c r="AS735" s="4"/>
      <c r="AT735" s="4"/>
      <c r="AU735" s="4"/>
      <c r="AV735" s="3"/>
      <c r="AW735" s="3"/>
    </row>
    <row r="736" spans="1:49" ht="3.75" customHeight="1" x14ac:dyDescent="0.2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4"/>
      <c r="P736" s="4"/>
      <c r="Q736" s="3"/>
      <c r="R736" s="4"/>
      <c r="S736" s="3"/>
      <c r="T736" s="3"/>
      <c r="U736" s="4"/>
      <c r="V736" s="3"/>
      <c r="W736" s="3"/>
      <c r="X736" s="3"/>
      <c r="Y736" s="3"/>
      <c r="Z736" s="3"/>
      <c r="AA736" s="3"/>
      <c r="AB736" s="4"/>
      <c r="AC736" s="3"/>
      <c r="AD736" s="3"/>
      <c r="AE736" s="4"/>
      <c r="AF736" s="3"/>
      <c r="AG736" s="4"/>
      <c r="AH736" s="4"/>
      <c r="AI736" s="4"/>
      <c r="AJ736" s="4"/>
      <c r="AK736" s="4"/>
      <c r="AL736" s="4"/>
      <c r="AM736" s="4"/>
      <c r="AN736" s="4"/>
      <c r="AO736" s="4"/>
      <c r="AP736" s="4"/>
      <c r="AQ736" s="4"/>
      <c r="AR736" s="4"/>
      <c r="AS736" s="4"/>
      <c r="AT736" s="4"/>
      <c r="AU736" s="4"/>
      <c r="AV736" s="3"/>
      <c r="AW736" s="3"/>
    </row>
    <row r="737" spans="1:49" x14ac:dyDescent="0.2">
      <c r="A737" s="28"/>
      <c r="B737" s="28"/>
      <c r="C737" s="3"/>
      <c r="D737" s="29"/>
      <c r="E737" s="29"/>
      <c r="F737" s="29"/>
      <c r="G737" s="29"/>
      <c r="H737" s="29"/>
      <c r="I737" s="29"/>
      <c r="J737" s="29"/>
      <c r="K737" s="3"/>
      <c r="L737" s="30"/>
      <c r="M737" s="30"/>
      <c r="N737" s="3"/>
      <c r="O737" s="20"/>
      <c r="P737" s="20"/>
      <c r="Q737" s="3"/>
      <c r="R737" s="4"/>
      <c r="S737" s="4"/>
      <c r="T737" s="3"/>
      <c r="U737" s="4"/>
      <c r="V737" s="3"/>
      <c r="W737" s="3"/>
      <c r="X737" s="3"/>
      <c r="Y737" s="3"/>
      <c r="Z737" s="3"/>
      <c r="AA737" s="3"/>
      <c r="AB737" s="4"/>
      <c r="AC737" s="3"/>
      <c r="AD737" s="3"/>
      <c r="AE737" s="4"/>
      <c r="AF737" s="3"/>
      <c r="AG737" s="4"/>
      <c r="AH737" s="4"/>
      <c r="AI737" s="4"/>
      <c r="AJ737" s="4"/>
      <c r="AK737" s="4"/>
      <c r="AL737" s="4"/>
      <c r="AM737" s="4"/>
      <c r="AN737" s="4"/>
      <c r="AO737" s="4"/>
      <c r="AP737" s="31"/>
      <c r="AQ737" s="31"/>
      <c r="AR737" s="4"/>
      <c r="AS737" s="4"/>
      <c r="AT737" s="4"/>
      <c r="AU737" s="4"/>
      <c r="AV737" s="3"/>
      <c r="AW737" s="3"/>
    </row>
    <row r="738" spans="1:49" ht="3" customHeight="1" x14ac:dyDescent="0.2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4"/>
      <c r="P738" s="4"/>
      <c r="Q738" s="3"/>
      <c r="R738" s="4"/>
      <c r="S738" s="3"/>
      <c r="T738" s="3"/>
      <c r="U738" s="4"/>
      <c r="V738" s="3"/>
      <c r="W738" s="3"/>
      <c r="X738" s="3"/>
      <c r="Y738" s="3"/>
      <c r="Z738" s="3"/>
      <c r="AA738" s="3"/>
      <c r="AB738" s="4"/>
      <c r="AC738" s="3"/>
      <c r="AD738" s="3"/>
      <c r="AE738" s="4"/>
      <c r="AF738" s="3"/>
      <c r="AG738" s="4"/>
      <c r="AH738" s="4"/>
      <c r="AI738" s="4"/>
      <c r="AJ738" s="4"/>
      <c r="AK738" s="4"/>
      <c r="AL738" s="4"/>
      <c r="AM738" s="4"/>
      <c r="AN738" s="4"/>
      <c r="AO738" s="4"/>
      <c r="AP738" s="4"/>
      <c r="AQ738" s="4"/>
      <c r="AR738" s="4"/>
      <c r="AS738" s="4"/>
      <c r="AT738" s="4"/>
      <c r="AU738" s="4"/>
      <c r="AV738" s="3"/>
      <c r="AW738" s="3"/>
    </row>
    <row r="739" spans="1:49" x14ac:dyDescent="0.2">
      <c r="A739" s="28"/>
      <c r="B739" s="28"/>
      <c r="C739" s="3"/>
      <c r="D739" s="29"/>
      <c r="E739" s="29"/>
      <c r="F739" s="29"/>
      <c r="G739" s="29"/>
      <c r="H739" s="29"/>
      <c r="I739" s="29"/>
      <c r="J739" s="29"/>
      <c r="K739" s="3"/>
      <c r="L739" s="30"/>
      <c r="M739" s="30"/>
      <c r="N739" s="3"/>
      <c r="O739" s="20"/>
      <c r="P739" s="20"/>
      <c r="Q739" s="3"/>
      <c r="R739" s="4"/>
      <c r="S739" s="4"/>
      <c r="T739" s="3"/>
      <c r="U739" s="4"/>
      <c r="V739" s="3"/>
      <c r="W739" s="3"/>
      <c r="X739" s="3"/>
      <c r="Y739" s="3"/>
      <c r="Z739" s="3"/>
      <c r="AA739" s="3"/>
      <c r="AB739" s="4"/>
      <c r="AC739" s="3"/>
      <c r="AD739" s="3"/>
      <c r="AE739" s="4"/>
      <c r="AF739" s="3"/>
      <c r="AG739" s="4"/>
      <c r="AH739" s="4"/>
      <c r="AI739" s="4"/>
      <c r="AJ739" s="4"/>
      <c r="AK739" s="4"/>
      <c r="AL739" s="4"/>
      <c r="AM739" s="4"/>
      <c r="AN739" s="4"/>
      <c r="AO739" s="4"/>
      <c r="AP739" s="31"/>
      <c r="AQ739" s="31"/>
      <c r="AR739" s="4"/>
      <c r="AS739" s="4"/>
      <c r="AT739" s="4"/>
      <c r="AU739" s="4"/>
      <c r="AV739" s="3"/>
      <c r="AW739" s="3"/>
    </row>
    <row r="740" spans="1:49" ht="3.75" customHeight="1" x14ac:dyDescent="0.2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4"/>
      <c r="P740" s="4"/>
      <c r="Q740" s="3"/>
      <c r="R740" s="4"/>
      <c r="S740" s="3"/>
      <c r="T740" s="3"/>
      <c r="U740" s="4"/>
      <c r="V740" s="3"/>
      <c r="W740" s="3"/>
      <c r="X740" s="3"/>
      <c r="Y740" s="3"/>
      <c r="Z740" s="3"/>
      <c r="AA740" s="3"/>
      <c r="AB740" s="4"/>
      <c r="AC740" s="3"/>
      <c r="AD740" s="3"/>
      <c r="AE740" s="4"/>
      <c r="AF740" s="3"/>
      <c r="AG740" s="4"/>
      <c r="AH740" s="4"/>
      <c r="AI740" s="4"/>
      <c r="AJ740" s="4"/>
      <c r="AK740" s="4"/>
      <c r="AL740" s="4"/>
      <c r="AM740" s="4"/>
      <c r="AN740" s="4"/>
      <c r="AO740" s="4"/>
      <c r="AP740" s="4"/>
      <c r="AQ740" s="4"/>
      <c r="AR740" s="4"/>
      <c r="AS740" s="4"/>
      <c r="AT740" s="4"/>
      <c r="AU740" s="4"/>
      <c r="AV740" s="3"/>
      <c r="AW740" s="3"/>
    </row>
    <row r="741" spans="1:49" x14ac:dyDescent="0.2">
      <c r="A741" s="28"/>
      <c r="B741" s="28"/>
      <c r="C741" s="3"/>
      <c r="D741" s="29"/>
      <c r="E741" s="29"/>
      <c r="F741" s="29"/>
      <c r="G741" s="29"/>
      <c r="H741" s="29"/>
      <c r="I741" s="29"/>
      <c r="J741" s="29"/>
      <c r="K741" s="3"/>
      <c r="L741" s="30"/>
      <c r="M741" s="30"/>
      <c r="N741" s="3"/>
      <c r="O741" s="20"/>
      <c r="P741" s="20"/>
      <c r="Q741" s="3"/>
      <c r="R741" s="4"/>
      <c r="S741" s="4"/>
      <c r="T741" s="3"/>
      <c r="U741" s="4"/>
      <c r="V741" s="3"/>
      <c r="W741" s="3"/>
      <c r="X741" s="3"/>
      <c r="Y741" s="3"/>
      <c r="Z741" s="3"/>
      <c r="AA741" s="3"/>
      <c r="AB741" s="4"/>
      <c r="AC741" s="3"/>
      <c r="AD741" s="3"/>
      <c r="AE741" s="4"/>
      <c r="AF741" s="3"/>
      <c r="AG741" s="4"/>
      <c r="AH741" s="4"/>
      <c r="AI741" s="4"/>
      <c r="AJ741" s="4"/>
      <c r="AK741" s="4"/>
      <c r="AL741" s="4"/>
      <c r="AM741" s="4"/>
      <c r="AN741" s="4"/>
      <c r="AO741" s="4"/>
      <c r="AP741" s="31"/>
      <c r="AQ741" s="31"/>
      <c r="AR741" s="4"/>
      <c r="AS741" s="4"/>
      <c r="AT741" s="4"/>
      <c r="AU741" s="4"/>
      <c r="AV741" s="3"/>
      <c r="AW741" s="3"/>
    </row>
    <row r="742" spans="1:49" ht="4.5" customHeight="1" x14ac:dyDescent="0.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4"/>
      <c r="P742" s="4"/>
      <c r="Q742" s="3"/>
      <c r="R742" s="4"/>
      <c r="S742" s="3"/>
      <c r="T742" s="3"/>
      <c r="U742" s="4"/>
      <c r="V742" s="3"/>
      <c r="W742" s="3"/>
      <c r="X742" s="3"/>
      <c r="Y742" s="3"/>
      <c r="Z742" s="3"/>
      <c r="AA742" s="3"/>
      <c r="AB742" s="4"/>
      <c r="AC742" s="3"/>
      <c r="AD742" s="3"/>
      <c r="AE742" s="4"/>
      <c r="AF742" s="3"/>
      <c r="AG742" s="4"/>
      <c r="AH742" s="4"/>
      <c r="AI742" s="4"/>
      <c r="AJ742" s="4"/>
      <c r="AK742" s="4"/>
      <c r="AL742" s="4"/>
      <c r="AM742" s="4"/>
      <c r="AN742" s="4"/>
      <c r="AO742" s="4"/>
      <c r="AP742" s="4"/>
      <c r="AQ742" s="4"/>
      <c r="AR742" s="4"/>
      <c r="AS742" s="4"/>
      <c r="AT742" s="4"/>
      <c r="AU742" s="4"/>
      <c r="AV742" s="3"/>
      <c r="AW742" s="3"/>
    </row>
    <row r="743" spans="1:49" x14ac:dyDescent="0.2">
      <c r="A743" s="28"/>
      <c r="B743" s="28"/>
      <c r="C743" s="3"/>
      <c r="D743" s="29"/>
      <c r="E743" s="29"/>
      <c r="F743" s="29"/>
      <c r="G743" s="29"/>
      <c r="H743" s="29"/>
      <c r="I743" s="29"/>
      <c r="J743" s="29"/>
      <c r="K743" s="3"/>
      <c r="L743" s="30"/>
      <c r="M743" s="30"/>
      <c r="N743" s="3"/>
      <c r="O743" s="20"/>
      <c r="P743" s="20"/>
      <c r="Q743" s="3"/>
      <c r="R743" s="4"/>
      <c r="S743" s="4"/>
      <c r="T743" s="3"/>
      <c r="U743" s="4"/>
      <c r="V743" s="3"/>
      <c r="W743" s="3"/>
      <c r="X743" s="3"/>
      <c r="Y743" s="3"/>
      <c r="Z743" s="3"/>
      <c r="AA743" s="3"/>
      <c r="AB743" s="4"/>
      <c r="AC743" s="3"/>
      <c r="AD743" s="3"/>
      <c r="AE743" s="4"/>
      <c r="AF743" s="3"/>
      <c r="AG743" s="4"/>
      <c r="AH743" s="4"/>
      <c r="AI743" s="4"/>
      <c r="AJ743" s="4"/>
      <c r="AK743" s="4"/>
      <c r="AL743" s="4"/>
      <c r="AM743" s="4"/>
      <c r="AN743" s="4"/>
      <c r="AO743" s="4"/>
      <c r="AP743" s="31"/>
      <c r="AQ743" s="31"/>
      <c r="AR743" s="4"/>
      <c r="AS743" s="4"/>
      <c r="AT743" s="4"/>
      <c r="AU743" s="4"/>
      <c r="AV743" s="3"/>
      <c r="AW743" s="3"/>
    </row>
    <row r="744" spans="1:49" ht="5.25" customHeight="1" x14ac:dyDescent="0.2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4"/>
      <c r="P744" s="4"/>
      <c r="Q744" s="3"/>
      <c r="R744" s="4"/>
      <c r="S744" s="3"/>
      <c r="T744" s="3"/>
      <c r="U744" s="4"/>
      <c r="V744" s="3"/>
      <c r="W744" s="3"/>
      <c r="X744" s="3"/>
      <c r="Y744" s="3"/>
      <c r="Z744" s="3"/>
      <c r="AA744" s="3"/>
      <c r="AB744" s="4"/>
      <c r="AC744" s="3"/>
      <c r="AD744" s="3"/>
      <c r="AE744" s="4"/>
      <c r="AF744" s="3"/>
      <c r="AG744" s="4"/>
      <c r="AH744" s="4"/>
      <c r="AI744" s="4"/>
      <c r="AJ744" s="4"/>
      <c r="AK744" s="4"/>
      <c r="AL744" s="4"/>
      <c r="AM744" s="4"/>
      <c r="AN744" s="4"/>
      <c r="AO744" s="4"/>
      <c r="AP744" s="4"/>
      <c r="AQ744" s="4"/>
      <c r="AR744" s="4"/>
      <c r="AS744" s="4"/>
      <c r="AT744" s="4"/>
      <c r="AU744" s="4"/>
      <c r="AV744" s="3"/>
      <c r="AW744" s="3"/>
    </row>
    <row r="745" spans="1:49" x14ac:dyDescent="0.2">
      <c r="A745" s="32"/>
      <c r="B745" s="32"/>
      <c r="C745" s="17"/>
      <c r="D745" s="32"/>
      <c r="E745" s="32"/>
      <c r="F745" s="32"/>
      <c r="G745" s="32"/>
      <c r="H745" s="32"/>
      <c r="I745" s="32"/>
      <c r="J745" s="32"/>
      <c r="K745" s="17"/>
      <c r="L745" s="32"/>
      <c r="M745" s="32"/>
      <c r="N745" s="17"/>
      <c r="O745" s="22"/>
      <c r="P745" s="22"/>
      <c r="Q745" s="3"/>
      <c r="R745" s="23"/>
      <c r="S745" s="23"/>
      <c r="T745" s="3"/>
      <c r="U745" s="23"/>
      <c r="V745" s="23"/>
      <c r="W745" s="3"/>
      <c r="X745" s="23"/>
      <c r="Y745" s="23"/>
      <c r="Z745" s="3"/>
      <c r="AA745" s="23"/>
      <c r="AB745" s="23"/>
      <c r="AC745" s="3"/>
      <c r="AD745" s="23"/>
      <c r="AE745" s="23"/>
      <c r="AF745" s="3"/>
      <c r="AG745" s="23"/>
      <c r="AH745" s="23"/>
      <c r="AI745" s="4"/>
      <c r="AJ745" s="23"/>
      <c r="AK745" s="23"/>
      <c r="AL745" s="4"/>
      <c r="AM745" s="23"/>
      <c r="AN745" s="23"/>
      <c r="AO745" s="4"/>
      <c r="AP745" s="29"/>
      <c r="AQ745" s="29"/>
      <c r="AR745" s="4"/>
      <c r="AS745" s="4"/>
      <c r="AT745" s="4"/>
      <c r="AU745" s="4"/>
      <c r="AV745" s="3"/>
      <c r="AW745" s="3"/>
    </row>
    <row r="746" spans="1:49" ht="3" customHeight="1" x14ac:dyDescent="0.2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4"/>
      <c r="P746" s="4"/>
      <c r="Q746" s="3"/>
      <c r="R746" s="4"/>
      <c r="S746" s="3"/>
      <c r="T746" s="3"/>
      <c r="U746" s="4"/>
      <c r="V746" s="3"/>
      <c r="W746" s="3"/>
      <c r="X746" s="3"/>
      <c r="Y746" s="3"/>
      <c r="Z746" s="3"/>
      <c r="AA746" s="3"/>
      <c r="AB746" s="4"/>
      <c r="AC746" s="3"/>
      <c r="AD746" s="3"/>
      <c r="AE746" s="4"/>
      <c r="AF746" s="3"/>
      <c r="AG746" s="4"/>
      <c r="AH746" s="4"/>
      <c r="AI746" s="4"/>
      <c r="AJ746" s="4"/>
      <c r="AK746" s="4"/>
      <c r="AL746" s="4"/>
      <c r="AM746" s="4"/>
      <c r="AN746" s="4"/>
      <c r="AO746" s="4"/>
      <c r="AP746" s="4"/>
      <c r="AQ746" s="4"/>
      <c r="AR746" s="4"/>
      <c r="AS746" s="4"/>
      <c r="AT746" s="4"/>
      <c r="AU746" s="4"/>
      <c r="AV746" s="3"/>
      <c r="AW746" s="3"/>
    </row>
    <row r="747" spans="1:49" x14ac:dyDescent="0.2">
      <c r="A747" s="28"/>
      <c r="B747" s="28"/>
      <c r="C747" s="3"/>
      <c r="D747" s="29"/>
      <c r="E747" s="29"/>
      <c r="F747" s="29"/>
      <c r="G747" s="29"/>
      <c r="H747" s="29"/>
      <c r="I747" s="29"/>
      <c r="J747" s="29"/>
      <c r="K747" s="3"/>
      <c r="L747" s="30"/>
      <c r="M747" s="30"/>
      <c r="N747" s="3"/>
      <c r="O747" s="20"/>
      <c r="P747" s="20"/>
      <c r="Q747" s="3"/>
      <c r="R747" s="4"/>
      <c r="S747" s="4"/>
      <c r="T747" s="3"/>
      <c r="U747" s="4"/>
      <c r="V747" s="3"/>
      <c r="W747" s="3"/>
      <c r="X747" s="3"/>
      <c r="Y747" s="3"/>
      <c r="Z747" s="3"/>
      <c r="AA747" s="3"/>
      <c r="AB747" s="4"/>
      <c r="AC747" s="3"/>
      <c r="AD747" s="3"/>
      <c r="AE747" s="4"/>
      <c r="AF747" s="3"/>
      <c r="AG747" s="4"/>
      <c r="AH747" s="4"/>
      <c r="AI747" s="4"/>
      <c r="AJ747" s="4"/>
      <c r="AK747" s="4"/>
      <c r="AL747" s="4"/>
      <c r="AM747" s="4"/>
      <c r="AN747" s="4"/>
      <c r="AO747" s="4"/>
      <c r="AP747" s="31"/>
      <c r="AQ747" s="31"/>
      <c r="AR747" s="4"/>
      <c r="AS747" s="4"/>
      <c r="AT747" s="4"/>
      <c r="AU747" s="4"/>
      <c r="AV747" s="3"/>
      <c r="AW747" s="3"/>
    </row>
    <row r="748" spans="1:49" ht="3.75" customHeight="1" x14ac:dyDescent="0.2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4"/>
      <c r="P748" s="4"/>
      <c r="Q748" s="3"/>
      <c r="R748" s="4"/>
      <c r="S748" s="3"/>
      <c r="T748" s="3"/>
      <c r="U748" s="4"/>
      <c r="V748" s="3"/>
      <c r="W748" s="3"/>
      <c r="X748" s="3"/>
      <c r="Y748" s="3"/>
      <c r="Z748" s="3"/>
      <c r="AA748" s="3"/>
      <c r="AB748" s="4"/>
      <c r="AC748" s="3"/>
      <c r="AD748" s="3"/>
      <c r="AE748" s="4"/>
      <c r="AF748" s="3"/>
      <c r="AG748" s="4"/>
      <c r="AH748" s="4"/>
      <c r="AI748" s="4"/>
      <c r="AJ748" s="4"/>
      <c r="AK748" s="4"/>
      <c r="AL748" s="4"/>
      <c r="AM748" s="4"/>
      <c r="AN748" s="4"/>
      <c r="AO748" s="4"/>
      <c r="AP748" s="4"/>
      <c r="AQ748" s="4"/>
      <c r="AR748" s="4"/>
      <c r="AS748" s="4"/>
      <c r="AT748" s="4"/>
      <c r="AU748" s="4"/>
      <c r="AV748" s="3"/>
      <c r="AW748" s="3"/>
    </row>
    <row r="749" spans="1:49" x14ac:dyDescent="0.2">
      <c r="A749" s="28"/>
      <c r="B749" s="28"/>
      <c r="C749" s="3"/>
      <c r="D749" s="29"/>
      <c r="E749" s="29"/>
      <c r="F749" s="29"/>
      <c r="G749" s="29"/>
      <c r="H749" s="29"/>
      <c r="I749" s="29"/>
      <c r="J749" s="29"/>
      <c r="K749" s="3"/>
      <c r="L749" s="30"/>
      <c r="M749" s="30"/>
      <c r="N749" s="3"/>
      <c r="O749" s="20"/>
      <c r="P749" s="20"/>
      <c r="Q749" s="3"/>
      <c r="R749" s="4"/>
      <c r="S749" s="4"/>
      <c r="T749" s="3"/>
      <c r="U749" s="4"/>
      <c r="V749" s="3"/>
      <c r="W749" s="3"/>
      <c r="X749" s="3"/>
      <c r="Y749" s="3"/>
      <c r="Z749" s="3"/>
      <c r="AA749" s="3"/>
      <c r="AB749" s="4"/>
      <c r="AC749" s="3"/>
      <c r="AD749" s="3"/>
      <c r="AE749" s="4"/>
      <c r="AF749" s="3"/>
      <c r="AG749" s="4"/>
      <c r="AH749" s="4"/>
      <c r="AI749" s="4"/>
      <c r="AJ749" s="4"/>
      <c r="AK749" s="4"/>
      <c r="AL749" s="4"/>
      <c r="AM749" s="4"/>
      <c r="AN749" s="4"/>
      <c r="AO749" s="4"/>
      <c r="AP749" s="31"/>
      <c r="AQ749" s="31"/>
      <c r="AR749" s="4"/>
      <c r="AS749" s="4"/>
      <c r="AT749" s="4"/>
      <c r="AU749" s="4"/>
      <c r="AV749" s="3"/>
      <c r="AW749" s="3"/>
    </row>
    <row r="750" spans="1:49" ht="4.5" customHeight="1" x14ac:dyDescent="0.2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4"/>
      <c r="P750" s="4"/>
      <c r="Q750" s="3"/>
      <c r="R750" s="4"/>
      <c r="S750" s="3"/>
      <c r="T750" s="3"/>
      <c r="U750" s="4"/>
      <c r="V750" s="3"/>
      <c r="W750" s="3"/>
      <c r="X750" s="3"/>
      <c r="Y750" s="3"/>
      <c r="Z750" s="3"/>
      <c r="AA750" s="3"/>
      <c r="AB750" s="4"/>
      <c r="AC750" s="3"/>
      <c r="AD750" s="3"/>
      <c r="AE750" s="4"/>
      <c r="AF750" s="3"/>
      <c r="AG750" s="4"/>
      <c r="AH750" s="4"/>
      <c r="AI750" s="4"/>
      <c r="AJ750" s="4"/>
      <c r="AK750" s="4"/>
      <c r="AL750" s="4"/>
      <c r="AM750" s="4"/>
      <c r="AN750" s="4"/>
      <c r="AO750" s="4"/>
      <c r="AP750" s="4"/>
      <c r="AQ750" s="4"/>
      <c r="AR750" s="4"/>
      <c r="AS750" s="4"/>
      <c r="AT750" s="4"/>
      <c r="AU750" s="4"/>
      <c r="AV750" s="3"/>
      <c r="AW750" s="3"/>
    </row>
    <row r="751" spans="1:49" x14ac:dyDescent="0.2">
      <c r="A751" s="28"/>
      <c r="B751" s="28"/>
      <c r="C751" s="3"/>
      <c r="D751" s="29"/>
      <c r="E751" s="29"/>
      <c r="F751" s="29"/>
      <c r="G751" s="29"/>
      <c r="H751" s="29"/>
      <c r="I751" s="29"/>
      <c r="J751" s="29"/>
      <c r="K751" s="3"/>
      <c r="L751" s="30"/>
      <c r="M751" s="30"/>
      <c r="N751" s="3"/>
      <c r="O751" s="20"/>
      <c r="P751" s="20"/>
      <c r="Q751" s="3"/>
      <c r="R751" s="4"/>
      <c r="S751" s="4"/>
      <c r="T751" s="3"/>
      <c r="U751" s="4"/>
      <c r="V751" s="3"/>
      <c r="W751" s="3"/>
      <c r="X751" s="3"/>
      <c r="Y751" s="3"/>
      <c r="Z751" s="3"/>
      <c r="AA751" s="3"/>
      <c r="AB751" s="4"/>
      <c r="AC751" s="3"/>
      <c r="AD751" s="3"/>
      <c r="AE751" s="4"/>
      <c r="AF751" s="3"/>
      <c r="AG751" s="4"/>
      <c r="AH751" s="4"/>
      <c r="AI751" s="4"/>
      <c r="AJ751" s="4"/>
      <c r="AK751" s="4"/>
      <c r="AL751" s="4"/>
      <c r="AM751" s="4"/>
      <c r="AN751" s="4"/>
      <c r="AO751" s="4"/>
      <c r="AP751" s="31"/>
      <c r="AQ751" s="31"/>
      <c r="AR751" s="4"/>
      <c r="AS751" s="4"/>
      <c r="AT751" s="4"/>
      <c r="AU751" s="4"/>
      <c r="AV751" s="3"/>
      <c r="AW751" s="3"/>
    </row>
    <row r="752" spans="1:49" ht="5.25" customHeight="1" x14ac:dyDescent="0.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4"/>
      <c r="P752" s="4"/>
      <c r="Q752" s="3"/>
      <c r="R752" s="4"/>
      <c r="S752" s="3"/>
      <c r="T752" s="3"/>
      <c r="U752" s="4"/>
      <c r="V752" s="3"/>
      <c r="W752" s="3"/>
      <c r="X752" s="3"/>
      <c r="Y752" s="3"/>
      <c r="Z752" s="3"/>
      <c r="AA752" s="3"/>
      <c r="AB752" s="4"/>
      <c r="AC752" s="3"/>
      <c r="AD752" s="3"/>
      <c r="AE752" s="4"/>
      <c r="AF752" s="3"/>
      <c r="AG752" s="4"/>
      <c r="AH752" s="4"/>
      <c r="AI752" s="4"/>
      <c r="AJ752" s="4"/>
      <c r="AK752" s="4"/>
      <c r="AL752" s="4"/>
      <c r="AM752" s="4"/>
      <c r="AN752" s="4"/>
      <c r="AO752" s="4"/>
      <c r="AP752" s="4"/>
      <c r="AQ752" s="4"/>
      <c r="AR752" s="4"/>
      <c r="AS752" s="4"/>
      <c r="AT752" s="4"/>
      <c r="AU752" s="4"/>
      <c r="AV752" s="3"/>
      <c r="AW752" s="3"/>
    </row>
    <row r="753" spans="1:49" x14ac:dyDescent="0.2">
      <c r="A753" s="28"/>
      <c r="B753" s="28"/>
      <c r="C753" s="3"/>
      <c r="D753" s="29"/>
      <c r="E753" s="29"/>
      <c r="F753" s="29"/>
      <c r="G753" s="29"/>
      <c r="H753" s="29"/>
      <c r="I753" s="29"/>
      <c r="J753" s="29"/>
      <c r="K753" s="3"/>
      <c r="L753" s="30"/>
      <c r="M753" s="30"/>
      <c r="N753" s="3"/>
      <c r="O753" s="20"/>
      <c r="P753" s="20"/>
      <c r="Q753" s="3"/>
      <c r="R753" s="4"/>
      <c r="S753" s="4"/>
      <c r="T753" s="3"/>
      <c r="U753" s="4"/>
      <c r="V753" s="3"/>
      <c r="W753" s="3"/>
      <c r="X753" s="3"/>
      <c r="Y753" s="3"/>
      <c r="Z753" s="3"/>
      <c r="AA753" s="3"/>
      <c r="AB753" s="4"/>
      <c r="AC753" s="3"/>
      <c r="AD753" s="3"/>
      <c r="AE753" s="4"/>
      <c r="AF753" s="3"/>
      <c r="AG753" s="4"/>
      <c r="AH753" s="4"/>
      <c r="AI753" s="4"/>
      <c r="AJ753" s="4"/>
      <c r="AK753" s="4"/>
      <c r="AL753" s="4"/>
      <c r="AM753" s="4"/>
      <c r="AN753" s="4"/>
      <c r="AO753" s="4"/>
      <c r="AP753" s="31"/>
      <c r="AQ753" s="31"/>
      <c r="AR753" s="4"/>
      <c r="AS753" s="4"/>
      <c r="AT753" s="4"/>
      <c r="AU753" s="4"/>
      <c r="AV753" s="3"/>
      <c r="AW753" s="3"/>
    </row>
    <row r="754" spans="1:49" ht="3.75" customHeight="1" x14ac:dyDescent="0.2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4"/>
      <c r="P754" s="4"/>
      <c r="Q754" s="3"/>
      <c r="R754" s="4"/>
      <c r="S754" s="3"/>
      <c r="T754" s="3"/>
      <c r="U754" s="4"/>
      <c r="V754" s="3"/>
      <c r="W754" s="3"/>
      <c r="X754" s="3"/>
      <c r="Y754" s="3"/>
      <c r="Z754" s="3"/>
      <c r="AA754" s="3"/>
      <c r="AB754" s="4"/>
      <c r="AC754" s="3"/>
      <c r="AD754" s="3"/>
      <c r="AE754" s="4"/>
      <c r="AF754" s="3"/>
      <c r="AG754" s="4"/>
      <c r="AH754" s="4"/>
      <c r="AI754" s="4"/>
      <c r="AJ754" s="4"/>
      <c r="AK754" s="4"/>
      <c r="AL754" s="4"/>
      <c r="AM754" s="4"/>
      <c r="AN754" s="4"/>
      <c r="AO754" s="4"/>
      <c r="AP754" s="4"/>
      <c r="AQ754" s="4"/>
      <c r="AR754" s="4"/>
      <c r="AS754" s="4"/>
      <c r="AT754" s="4"/>
      <c r="AU754" s="4"/>
      <c r="AV754" s="3"/>
      <c r="AW754" s="3"/>
    </row>
    <row r="755" spans="1:49" x14ac:dyDescent="0.2">
      <c r="A755" s="28"/>
      <c r="B755" s="28"/>
      <c r="C755" s="3"/>
      <c r="D755" s="29"/>
      <c r="E755" s="29"/>
      <c r="F755" s="29"/>
      <c r="G755" s="29"/>
      <c r="H755" s="29"/>
      <c r="I755" s="29"/>
      <c r="J755" s="29"/>
      <c r="K755" s="3"/>
      <c r="L755" s="30"/>
      <c r="M755" s="30"/>
      <c r="N755" s="3"/>
      <c r="O755" s="20"/>
      <c r="P755" s="20"/>
      <c r="Q755" s="3"/>
      <c r="R755" s="4"/>
      <c r="S755" s="4"/>
      <c r="T755" s="3"/>
      <c r="U755" s="4"/>
      <c r="V755" s="3"/>
      <c r="W755" s="3"/>
      <c r="X755" s="3"/>
      <c r="Y755" s="3"/>
      <c r="Z755" s="3"/>
      <c r="AA755" s="3"/>
      <c r="AB755" s="4"/>
      <c r="AC755" s="3"/>
      <c r="AD755" s="3"/>
      <c r="AE755" s="4"/>
      <c r="AF755" s="3"/>
      <c r="AG755" s="4"/>
      <c r="AH755" s="4"/>
      <c r="AI755" s="4"/>
      <c r="AJ755" s="4"/>
      <c r="AK755" s="4"/>
      <c r="AL755" s="4"/>
      <c r="AM755" s="4"/>
      <c r="AN755" s="4"/>
      <c r="AO755" s="4"/>
      <c r="AP755" s="31"/>
      <c r="AQ755" s="31"/>
      <c r="AR755" s="4"/>
      <c r="AS755" s="4"/>
      <c r="AT755" s="4"/>
      <c r="AU755" s="4"/>
      <c r="AV755" s="3"/>
      <c r="AW755" s="3"/>
    </row>
    <row r="756" spans="1:49" ht="4.5" customHeight="1" x14ac:dyDescent="0.2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4"/>
      <c r="P756" s="4"/>
      <c r="Q756" s="3"/>
      <c r="R756" s="4"/>
      <c r="S756" s="3"/>
      <c r="T756" s="3"/>
      <c r="U756" s="4"/>
      <c r="V756" s="3"/>
      <c r="W756" s="3"/>
      <c r="X756" s="3"/>
      <c r="Y756" s="3"/>
      <c r="Z756" s="3"/>
      <c r="AA756" s="3"/>
      <c r="AB756" s="4"/>
      <c r="AC756" s="3"/>
      <c r="AD756" s="3"/>
      <c r="AE756" s="4"/>
      <c r="AF756" s="3"/>
      <c r="AG756" s="4"/>
      <c r="AH756" s="4"/>
      <c r="AI756" s="4"/>
      <c r="AJ756" s="4"/>
      <c r="AK756" s="4"/>
      <c r="AL756" s="4"/>
      <c r="AM756" s="4"/>
      <c r="AN756" s="4"/>
      <c r="AO756" s="4"/>
      <c r="AP756" s="4"/>
      <c r="AQ756" s="4"/>
      <c r="AR756" s="4"/>
      <c r="AS756" s="4"/>
      <c r="AT756" s="4"/>
      <c r="AU756" s="4"/>
      <c r="AV756" s="3"/>
      <c r="AW756" s="3"/>
    </row>
    <row r="757" spans="1:49" x14ac:dyDescent="0.2">
      <c r="A757" s="28"/>
      <c r="B757" s="28"/>
      <c r="C757" s="3"/>
      <c r="D757" s="29"/>
      <c r="E757" s="29"/>
      <c r="F757" s="29"/>
      <c r="G757" s="29"/>
      <c r="H757" s="29"/>
      <c r="I757" s="29"/>
      <c r="J757" s="29"/>
      <c r="K757" s="3"/>
      <c r="L757" s="30"/>
      <c r="M757" s="30"/>
      <c r="N757" s="3"/>
      <c r="O757" s="20"/>
      <c r="P757" s="20"/>
      <c r="Q757" s="3"/>
      <c r="R757" s="4"/>
      <c r="S757" s="4"/>
      <c r="T757" s="3"/>
      <c r="U757" s="4"/>
      <c r="V757" s="3"/>
      <c r="W757" s="3"/>
      <c r="X757" s="3"/>
      <c r="Y757" s="3"/>
      <c r="Z757" s="3"/>
      <c r="AA757" s="3"/>
      <c r="AB757" s="4"/>
      <c r="AC757" s="3"/>
      <c r="AD757" s="3"/>
      <c r="AE757" s="4"/>
      <c r="AF757" s="3"/>
      <c r="AG757" s="4"/>
      <c r="AH757" s="4"/>
      <c r="AI757" s="4"/>
      <c r="AJ757" s="4"/>
      <c r="AK757" s="4"/>
      <c r="AL757" s="4"/>
      <c r="AM757" s="4"/>
      <c r="AN757" s="4"/>
      <c r="AO757" s="4"/>
      <c r="AP757" s="31"/>
      <c r="AQ757" s="31"/>
      <c r="AR757" s="4"/>
      <c r="AS757" s="4"/>
      <c r="AT757" s="4"/>
      <c r="AU757" s="4"/>
      <c r="AV757" s="3"/>
      <c r="AW757" s="3"/>
    </row>
    <row r="758" spans="1:49" ht="3.75" customHeight="1" x14ac:dyDescent="0.2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4"/>
      <c r="P758" s="4"/>
      <c r="Q758" s="3"/>
      <c r="R758" s="4"/>
      <c r="S758" s="3"/>
      <c r="T758" s="3"/>
      <c r="U758" s="4"/>
      <c r="V758" s="3"/>
      <c r="W758" s="3"/>
      <c r="X758" s="3"/>
      <c r="Y758" s="3"/>
      <c r="Z758" s="3"/>
      <c r="AA758" s="3"/>
      <c r="AB758" s="4"/>
      <c r="AC758" s="3"/>
      <c r="AD758" s="3"/>
      <c r="AE758" s="4"/>
      <c r="AF758" s="3"/>
      <c r="AG758" s="4"/>
      <c r="AH758" s="4"/>
      <c r="AI758" s="4"/>
      <c r="AJ758" s="4"/>
      <c r="AK758" s="4"/>
      <c r="AL758" s="4"/>
      <c r="AM758" s="4"/>
      <c r="AN758" s="4"/>
      <c r="AO758" s="4"/>
      <c r="AP758" s="4"/>
      <c r="AQ758" s="4"/>
      <c r="AR758" s="4"/>
      <c r="AS758" s="4"/>
      <c r="AT758" s="4"/>
      <c r="AU758" s="4"/>
      <c r="AV758" s="3"/>
      <c r="AW758" s="3"/>
    </row>
    <row r="759" spans="1:49" x14ac:dyDescent="0.2">
      <c r="A759" s="28"/>
      <c r="B759" s="28"/>
      <c r="C759" s="3"/>
      <c r="D759" s="29"/>
      <c r="E759" s="29"/>
      <c r="F759" s="29"/>
      <c r="G759" s="29"/>
      <c r="H759" s="29"/>
      <c r="I759" s="29"/>
      <c r="J759" s="29"/>
      <c r="K759" s="3"/>
      <c r="L759" s="30"/>
      <c r="M759" s="30"/>
      <c r="N759" s="3"/>
      <c r="O759" s="20"/>
      <c r="P759" s="20"/>
      <c r="Q759" s="3"/>
      <c r="R759" s="4"/>
      <c r="S759" s="4"/>
      <c r="T759" s="3"/>
      <c r="U759" s="4"/>
      <c r="V759" s="3"/>
      <c r="W759" s="3"/>
      <c r="X759" s="3"/>
      <c r="Y759" s="3"/>
      <c r="Z759" s="3"/>
      <c r="AA759" s="3"/>
      <c r="AB759" s="4"/>
      <c r="AC759" s="3"/>
      <c r="AD759" s="3"/>
      <c r="AE759" s="4"/>
      <c r="AF759" s="3"/>
      <c r="AG759" s="4"/>
      <c r="AH759" s="4"/>
      <c r="AI759" s="4"/>
      <c r="AJ759" s="4"/>
      <c r="AK759" s="4"/>
      <c r="AL759" s="4"/>
      <c r="AM759" s="4"/>
      <c r="AN759" s="4"/>
      <c r="AO759" s="4"/>
      <c r="AP759" s="31"/>
      <c r="AQ759" s="31"/>
      <c r="AR759" s="4"/>
      <c r="AS759" s="4"/>
      <c r="AT759" s="4"/>
      <c r="AU759" s="4"/>
      <c r="AV759" s="3"/>
      <c r="AW759" s="3"/>
    </row>
    <row r="760" spans="1:49" ht="4.5" customHeight="1" x14ac:dyDescent="0.2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4"/>
      <c r="P760" s="4"/>
      <c r="Q760" s="3"/>
      <c r="R760" s="4"/>
      <c r="S760" s="3"/>
      <c r="T760" s="3"/>
      <c r="U760" s="4"/>
      <c r="V760" s="3"/>
      <c r="W760" s="3"/>
      <c r="X760" s="3"/>
      <c r="Y760" s="3"/>
      <c r="Z760" s="3"/>
      <c r="AA760" s="3"/>
      <c r="AB760" s="4"/>
      <c r="AC760" s="3"/>
      <c r="AD760" s="3"/>
      <c r="AE760" s="4"/>
      <c r="AF760" s="3"/>
      <c r="AG760" s="4"/>
      <c r="AH760" s="4"/>
      <c r="AI760" s="4"/>
      <c r="AJ760" s="4"/>
      <c r="AK760" s="4"/>
      <c r="AL760" s="4"/>
      <c r="AM760" s="4"/>
      <c r="AN760" s="4"/>
      <c r="AO760" s="4"/>
      <c r="AP760" s="4"/>
      <c r="AQ760" s="4"/>
      <c r="AR760" s="4"/>
      <c r="AS760" s="4"/>
      <c r="AT760" s="4"/>
      <c r="AU760" s="4"/>
      <c r="AV760" s="3"/>
      <c r="AW760" s="3"/>
    </row>
    <row r="761" spans="1:49" x14ac:dyDescent="0.2">
      <c r="A761" s="28"/>
      <c r="B761" s="28"/>
      <c r="C761" s="3"/>
      <c r="D761" s="29"/>
      <c r="E761" s="29"/>
      <c r="F761" s="29"/>
      <c r="G761" s="29"/>
      <c r="H761" s="29"/>
      <c r="I761" s="29"/>
      <c r="J761" s="29"/>
      <c r="K761" s="3"/>
      <c r="L761" s="30"/>
      <c r="M761" s="30"/>
      <c r="N761" s="3"/>
      <c r="O761" s="20"/>
      <c r="P761" s="20"/>
      <c r="Q761" s="3"/>
      <c r="R761" s="4"/>
      <c r="S761" s="4"/>
      <c r="T761" s="3"/>
      <c r="U761" s="4"/>
      <c r="V761" s="3"/>
      <c r="W761" s="3"/>
      <c r="X761" s="3"/>
      <c r="Y761" s="3"/>
      <c r="Z761" s="3"/>
      <c r="AA761" s="3"/>
      <c r="AB761" s="4"/>
      <c r="AC761" s="3"/>
      <c r="AD761" s="3"/>
      <c r="AE761" s="4"/>
      <c r="AF761" s="3"/>
      <c r="AG761" s="4"/>
      <c r="AH761" s="4"/>
      <c r="AI761" s="4"/>
      <c r="AJ761" s="4"/>
      <c r="AK761" s="4"/>
      <c r="AL761" s="4"/>
      <c r="AM761" s="4"/>
      <c r="AN761" s="4"/>
      <c r="AO761" s="4"/>
      <c r="AP761" s="31"/>
      <c r="AQ761" s="31"/>
      <c r="AR761" s="4"/>
      <c r="AS761" s="4"/>
      <c r="AT761" s="4"/>
      <c r="AU761" s="4"/>
      <c r="AV761" s="3"/>
      <c r="AW761" s="3"/>
    </row>
    <row r="762" spans="1:49" ht="3.75" customHeight="1" x14ac:dyDescent="0.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4"/>
      <c r="P762" s="4"/>
      <c r="Q762" s="3"/>
      <c r="R762" s="4"/>
      <c r="S762" s="3"/>
      <c r="T762" s="3"/>
      <c r="U762" s="4"/>
      <c r="V762" s="3"/>
      <c r="W762" s="3"/>
      <c r="X762" s="3"/>
      <c r="Y762" s="3"/>
      <c r="Z762" s="3"/>
      <c r="AA762" s="3"/>
      <c r="AB762" s="4"/>
      <c r="AC762" s="3"/>
      <c r="AD762" s="3"/>
      <c r="AE762" s="4"/>
      <c r="AF762" s="3"/>
      <c r="AG762" s="4"/>
      <c r="AH762" s="4"/>
      <c r="AI762" s="4"/>
      <c r="AJ762" s="4"/>
      <c r="AK762" s="4"/>
      <c r="AL762" s="4"/>
      <c r="AM762" s="4"/>
      <c r="AN762" s="4"/>
      <c r="AO762" s="4"/>
      <c r="AP762" s="4"/>
      <c r="AQ762" s="4"/>
      <c r="AR762" s="4"/>
      <c r="AS762" s="4"/>
      <c r="AT762" s="4"/>
      <c r="AU762" s="4"/>
      <c r="AV762" s="3"/>
      <c r="AW762" s="3"/>
    </row>
    <row r="763" spans="1:49" x14ac:dyDescent="0.2">
      <c r="A763" s="28"/>
      <c r="B763" s="28"/>
      <c r="C763" s="3"/>
      <c r="D763" s="29"/>
      <c r="E763" s="29"/>
      <c r="F763" s="29"/>
      <c r="G763" s="29"/>
      <c r="H763" s="29"/>
      <c r="I763" s="29"/>
      <c r="J763" s="29"/>
      <c r="K763" s="3"/>
      <c r="L763" s="30"/>
      <c r="M763" s="30"/>
      <c r="N763" s="3"/>
      <c r="O763" s="20"/>
      <c r="P763" s="20"/>
      <c r="Q763" s="3"/>
      <c r="R763" s="4"/>
      <c r="S763" s="4"/>
      <c r="T763" s="3"/>
      <c r="U763" s="4"/>
      <c r="V763" s="3"/>
      <c r="W763" s="3"/>
      <c r="X763" s="3"/>
      <c r="Y763" s="3"/>
      <c r="Z763" s="3"/>
      <c r="AA763" s="3"/>
      <c r="AB763" s="4"/>
      <c r="AC763" s="3"/>
      <c r="AD763" s="3"/>
      <c r="AE763" s="4"/>
      <c r="AF763" s="3"/>
      <c r="AG763" s="4"/>
      <c r="AH763" s="4"/>
      <c r="AI763" s="4"/>
      <c r="AJ763" s="4"/>
      <c r="AK763" s="4"/>
      <c r="AL763" s="4"/>
      <c r="AM763" s="4"/>
      <c r="AN763" s="4"/>
      <c r="AO763" s="4"/>
      <c r="AP763" s="31"/>
      <c r="AQ763" s="31"/>
      <c r="AR763" s="4"/>
      <c r="AS763" s="4"/>
      <c r="AT763" s="4"/>
      <c r="AU763" s="4"/>
      <c r="AV763" s="3"/>
      <c r="AW763" s="3"/>
    </row>
    <row r="764" spans="1:49" ht="3.75" customHeight="1" x14ac:dyDescent="0.2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4"/>
      <c r="P764" s="4"/>
      <c r="Q764" s="3"/>
      <c r="R764" s="4"/>
      <c r="S764" s="3"/>
      <c r="T764" s="3"/>
      <c r="U764" s="4"/>
      <c r="V764" s="3"/>
      <c r="W764" s="3"/>
      <c r="X764" s="3"/>
      <c r="Y764" s="3"/>
      <c r="Z764" s="3"/>
      <c r="AA764" s="3"/>
      <c r="AB764" s="4"/>
      <c r="AC764" s="3"/>
      <c r="AD764" s="3"/>
      <c r="AE764" s="4"/>
      <c r="AF764" s="3"/>
      <c r="AG764" s="4"/>
      <c r="AH764" s="4"/>
      <c r="AI764" s="4"/>
      <c r="AJ764" s="4"/>
      <c r="AK764" s="4"/>
      <c r="AL764" s="4"/>
      <c r="AM764" s="4"/>
      <c r="AN764" s="4"/>
      <c r="AO764" s="4"/>
      <c r="AP764" s="4"/>
      <c r="AQ764" s="4"/>
      <c r="AR764" s="4"/>
      <c r="AS764" s="4"/>
      <c r="AT764" s="4"/>
      <c r="AU764" s="4"/>
      <c r="AV764" s="3"/>
      <c r="AW764" s="3"/>
    </row>
    <row r="765" spans="1:49" x14ac:dyDescent="0.2">
      <c r="A765" s="28"/>
      <c r="B765" s="28"/>
      <c r="C765" s="3"/>
      <c r="D765" s="29"/>
      <c r="E765" s="29"/>
      <c r="F765" s="29"/>
      <c r="G765" s="29"/>
      <c r="H765" s="29"/>
      <c r="I765" s="29"/>
      <c r="J765" s="29"/>
      <c r="K765" s="3"/>
      <c r="L765" s="30"/>
      <c r="M765" s="30"/>
      <c r="N765" s="3"/>
      <c r="O765" s="20"/>
      <c r="P765" s="20"/>
      <c r="Q765" s="3"/>
      <c r="R765" s="4"/>
      <c r="S765" s="4"/>
      <c r="T765" s="3"/>
      <c r="U765" s="4"/>
      <c r="V765" s="3"/>
      <c r="W765" s="3"/>
      <c r="X765" s="3"/>
      <c r="Y765" s="3"/>
      <c r="Z765" s="3"/>
      <c r="AA765" s="3"/>
      <c r="AB765" s="4"/>
      <c r="AC765" s="3"/>
      <c r="AD765" s="3"/>
      <c r="AE765" s="4"/>
      <c r="AF765" s="3"/>
      <c r="AG765" s="4"/>
      <c r="AH765" s="4"/>
      <c r="AI765" s="4"/>
      <c r="AJ765" s="4"/>
      <c r="AK765" s="4"/>
      <c r="AL765" s="4"/>
      <c r="AM765" s="4"/>
      <c r="AN765" s="4"/>
      <c r="AO765" s="4"/>
      <c r="AP765" s="31"/>
      <c r="AQ765" s="31"/>
      <c r="AR765" s="4"/>
      <c r="AS765" s="4"/>
      <c r="AT765" s="4"/>
      <c r="AU765" s="4"/>
      <c r="AV765" s="3"/>
      <c r="AW765" s="3"/>
    </row>
    <row r="766" spans="1:49" ht="3.75" customHeight="1" x14ac:dyDescent="0.2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4"/>
      <c r="P766" s="4"/>
      <c r="Q766" s="3"/>
      <c r="R766" s="4"/>
      <c r="S766" s="3"/>
      <c r="T766" s="3"/>
      <c r="U766" s="4"/>
      <c r="V766" s="3"/>
      <c r="W766" s="3"/>
      <c r="X766" s="3"/>
      <c r="Y766" s="3"/>
      <c r="Z766" s="3"/>
      <c r="AA766" s="3"/>
      <c r="AB766" s="4"/>
      <c r="AC766" s="3"/>
      <c r="AD766" s="3"/>
      <c r="AE766" s="4"/>
      <c r="AF766" s="3"/>
      <c r="AG766" s="4"/>
      <c r="AH766" s="4"/>
      <c r="AI766" s="4"/>
      <c r="AJ766" s="4"/>
      <c r="AK766" s="4"/>
      <c r="AL766" s="4"/>
      <c r="AM766" s="4"/>
      <c r="AN766" s="4"/>
      <c r="AO766" s="4"/>
      <c r="AP766" s="4"/>
      <c r="AQ766" s="4"/>
      <c r="AR766" s="4"/>
      <c r="AS766" s="4"/>
      <c r="AT766" s="4"/>
      <c r="AU766" s="4"/>
      <c r="AV766" s="3"/>
      <c r="AW766" s="3"/>
    </row>
    <row r="767" spans="1:49" x14ac:dyDescent="0.2">
      <c r="A767" s="28"/>
      <c r="B767" s="28"/>
      <c r="C767" s="3"/>
      <c r="D767" s="29"/>
      <c r="E767" s="29"/>
      <c r="F767" s="29"/>
      <c r="G767" s="29"/>
      <c r="H767" s="29"/>
      <c r="I767" s="29"/>
      <c r="J767" s="29"/>
      <c r="K767" s="3"/>
      <c r="L767" s="30"/>
      <c r="M767" s="30"/>
      <c r="N767" s="3"/>
      <c r="O767" s="20"/>
      <c r="P767" s="20"/>
      <c r="Q767" s="3"/>
      <c r="R767" s="4"/>
      <c r="S767" s="4"/>
      <c r="T767" s="3"/>
      <c r="U767" s="4"/>
      <c r="V767" s="3"/>
      <c r="W767" s="3"/>
      <c r="X767" s="3"/>
      <c r="Y767" s="3"/>
      <c r="Z767" s="3"/>
      <c r="AA767" s="3"/>
      <c r="AB767" s="4"/>
      <c r="AC767" s="3"/>
      <c r="AD767" s="3"/>
      <c r="AE767" s="4"/>
      <c r="AF767" s="3"/>
      <c r="AG767" s="4"/>
      <c r="AH767" s="4"/>
      <c r="AI767" s="4"/>
      <c r="AJ767" s="4"/>
      <c r="AK767" s="4"/>
      <c r="AL767" s="4"/>
      <c r="AM767" s="4"/>
      <c r="AN767" s="4"/>
      <c r="AO767" s="4"/>
      <c r="AP767" s="31"/>
      <c r="AQ767" s="31"/>
      <c r="AR767" s="4"/>
      <c r="AS767" s="4"/>
      <c r="AT767" s="4"/>
      <c r="AU767" s="4"/>
      <c r="AV767" s="3"/>
      <c r="AW767" s="3"/>
    </row>
    <row r="768" spans="1:49" ht="5.25" customHeight="1" x14ac:dyDescent="0.2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4"/>
      <c r="P768" s="4"/>
      <c r="Q768" s="3"/>
      <c r="R768" s="4"/>
      <c r="S768" s="3"/>
      <c r="T768" s="3"/>
      <c r="U768" s="4"/>
      <c r="V768" s="3"/>
      <c r="W768" s="3"/>
      <c r="X768" s="3"/>
      <c r="Y768" s="3"/>
      <c r="Z768" s="3"/>
      <c r="AA768" s="3"/>
      <c r="AB768" s="4"/>
      <c r="AC768" s="3"/>
      <c r="AD768" s="3"/>
      <c r="AE768" s="4"/>
      <c r="AF768" s="3"/>
      <c r="AG768" s="4"/>
      <c r="AH768" s="4"/>
      <c r="AI768" s="4"/>
      <c r="AJ768" s="4"/>
      <c r="AK768" s="4"/>
      <c r="AL768" s="4"/>
      <c r="AM768" s="4"/>
      <c r="AN768" s="4"/>
      <c r="AO768" s="4"/>
      <c r="AP768" s="4"/>
      <c r="AQ768" s="4"/>
      <c r="AR768" s="4"/>
      <c r="AS768" s="4"/>
      <c r="AT768" s="4"/>
      <c r="AU768" s="4"/>
      <c r="AV768" s="3"/>
      <c r="AW768" s="3"/>
    </row>
    <row r="769" spans="1:49" x14ac:dyDescent="0.2">
      <c r="A769" s="28"/>
      <c r="B769" s="28"/>
      <c r="C769" s="3"/>
      <c r="D769" s="29"/>
      <c r="E769" s="29"/>
      <c r="F769" s="29"/>
      <c r="G769" s="29"/>
      <c r="H769" s="29"/>
      <c r="I769" s="29"/>
      <c r="J769" s="29"/>
      <c r="K769" s="3"/>
      <c r="L769" s="30"/>
      <c r="M769" s="30"/>
      <c r="N769" s="3"/>
      <c r="O769" s="20"/>
      <c r="P769" s="20"/>
      <c r="Q769" s="3"/>
      <c r="R769" s="4"/>
      <c r="S769" s="4"/>
      <c r="T769" s="3"/>
      <c r="U769" s="4"/>
      <c r="V769" s="3"/>
      <c r="W769" s="3"/>
      <c r="X769" s="3"/>
      <c r="Y769" s="3"/>
      <c r="Z769" s="3"/>
      <c r="AA769" s="3"/>
      <c r="AB769" s="4"/>
      <c r="AC769" s="3"/>
      <c r="AD769" s="3"/>
      <c r="AE769" s="4"/>
      <c r="AF769" s="3"/>
      <c r="AG769" s="4"/>
      <c r="AH769" s="4"/>
      <c r="AI769" s="4"/>
      <c r="AJ769" s="4"/>
      <c r="AK769" s="4"/>
      <c r="AL769" s="4"/>
      <c r="AM769" s="4"/>
      <c r="AN769" s="4"/>
      <c r="AO769" s="4"/>
      <c r="AP769" s="31"/>
      <c r="AQ769" s="31"/>
      <c r="AR769" s="4"/>
      <c r="AS769" s="4"/>
      <c r="AT769" s="4"/>
      <c r="AU769" s="4"/>
      <c r="AV769" s="3"/>
      <c r="AW769" s="3"/>
    </row>
    <row r="770" spans="1:49" ht="4.5" customHeight="1" x14ac:dyDescent="0.2">
      <c r="A770" s="17"/>
      <c r="B770" s="17"/>
      <c r="C770" s="3"/>
      <c r="D770" s="18"/>
      <c r="E770" s="18"/>
      <c r="F770" s="18"/>
      <c r="G770" s="18"/>
      <c r="H770" s="18"/>
      <c r="I770" s="18"/>
      <c r="J770" s="18"/>
      <c r="K770" s="3"/>
      <c r="L770" s="19"/>
      <c r="M770" s="19"/>
      <c r="N770" s="3"/>
      <c r="O770" s="20"/>
      <c r="P770" s="20"/>
      <c r="Q770" s="3"/>
      <c r="R770" s="4"/>
      <c r="S770" s="4"/>
      <c r="T770" s="3"/>
      <c r="U770" s="4"/>
      <c r="V770" s="3"/>
      <c r="W770" s="3"/>
      <c r="X770" s="3"/>
      <c r="Y770" s="3"/>
      <c r="Z770" s="3"/>
      <c r="AA770" s="3"/>
      <c r="AB770" s="4"/>
      <c r="AC770" s="3"/>
      <c r="AD770" s="3"/>
      <c r="AE770" s="4"/>
      <c r="AF770" s="3"/>
      <c r="AG770" s="4"/>
      <c r="AH770" s="4"/>
      <c r="AI770" s="4"/>
      <c r="AJ770" s="4"/>
      <c r="AK770" s="4"/>
      <c r="AL770" s="4"/>
      <c r="AM770" s="4"/>
      <c r="AN770" s="4"/>
      <c r="AO770" s="4"/>
      <c r="AP770" s="21"/>
      <c r="AQ770" s="21"/>
      <c r="AR770" s="4"/>
      <c r="AS770" s="4"/>
      <c r="AT770" s="4"/>
      <c r="AU770" s="4"/>
      <c r="AV770" s="3"/>
      <c r="AW770" s="3"/>
    </row>
    <row r="771" spans="1:49" x14ac:dyDescent="0.2">
      <c r="A771" s="28"/>
      <c r="B771" s="28"/>
      <c r="C771" s="3"/>
      <c r="D771" s="29"/>
      <c r="E771" s="29"/>
      <c r="F771" s="29"/>
      <c r="G771" s="29"/>
      <c r="H771" s="29"/>
      <c r="I771" s="29"/>
      <c r="J771" s="29"/>
      <c r="K771" s="3"/>
      <c r="L771" s="30"/>
      <c r="M771" s="30"/>
      <c r="N771" s="3"/>
      <c r="O771" s="20"/>
      <c r="P771" s="20"/>
      <c r="Q771" s="3"/>
      <c r="R771" s="4"/>
      <c r="S771" s="4"/>
      <c r="T771" s="3"/>
      <c r="U771" s="4"/>
      <c r="V771" s="3"/>
      <c r="W771" s="3"/>
      <c r="X771" s="3"/>
      <c r="Y771" s="3"/>
      <c r="Z771" s="3"/>
      <c r="AA771" s="3"/>
      <c r="AB771" s="4"/>
      <c r="AC771" s="3"/>
      <c r="AD771" s="3"/>
      <c r="AE771" s="4"/>
      <c r="AF771" s="3"/>
      <c r="AG771" s="4"/>
      <c r="AH771" s="4"/>
      <c r="AI771" s="4"/>
      <c r="AJ771" s="4"/>
      <c r="AK771" s="4"/>
      <c r="AL771" s="4"/>
      <c r="AM771" s="4"/>
      <c r="AN771" s="4"/>
      <c r="AO771" s="4"/>
      <c r="AP771" s="31"/>
      <c r="AQ771" s="31"/>
      <c r="AR771" s="4"/>
      <c r="AS771" s="4"/>
      <c r="AT771" s="4"/>
      <c r="AU771" s="4"/>
      <c r="AV771" s="3"/>
      <c r="AW771" s="3"/>
    </row>
    <row r="772" spans="1:49" ht="3.75" customHeight="1" x14ac:dyDescent="0.2">
      <c r="A772" s="17"/>
      <c r="B772" s="17"/>
      <c r="C772" s="3"/>
      <c r="D772" s="18"/>
      <c r="E772" s="18"/>
      <c r="F772" s="18"/>
      <c r="G772" s="18"/>
      <c r="H772" s="18"/>
      <c r="I772" s="18"/>
      <c r="J772" s="18"/>
      <c r="K772" s="3"/>
      <c r="L772" s="19"/>
      <c r="M772" s="19"/>
      <c r="N772" s="3"/>
      <c r="O772" s="20"/>
      <c r="P772" s="20"/>
      <c r="Q772" s="3"/>
      <c r="R772" s="4"/>
      <c r="S772" s="4"/>
      <c r="T772" s="3"/>
      <c r="U772" s="4"/>
      <c r="V772" s="3"/>
      <c r="W772" s="3"/>
      <c r="X772" s="3"/>
      <c r="Y772" s="3"/>
      <c r="Z772" s="3"/>
      <c r="AA772" s="3"/>
      <c r="AB772" s="4"/>
      <c r="AC772" s="3"/>
      <c r="AD772" s="3"/>
      <c r="AE772" s="4"/>
      <c r="AF772" s="3"/>
      <c r="AG772" s="4"/>
      <c r="AH772" s="4"/>
      <c r="AI772" s="4"/>
      <c r="AJ772" s="4"/>
      <c r="AK772" s="4"/>
      <c r="AL772" s="4"/>
      <c r="AM772" s="4"/>
      <c r="AN772" s="4"/>
      <c r="AO772" s="4"/>
      <c r="AP772" s="21"/>
      <c r="AQ772" s="21"/>
      <c r="AR772" s="4"/>
      <c r="AS772" s="4"/>
      <c r="AT772" s="4"/>
      <c r="AU772" s="4"/>
      <c r="AV772" s="3"/>
      <c r="AW772" s="3"/>
    </row>
    <row r="773" spans="1:49" x14ac:dyDescent="0.2">
      <c r="A773" s="28"/>
      <c r="B773" s="28"/>
      <c r="C773" s="3"/>
      <c r="D773" s="29"/>
      <c r="E773" s="29"/>
      <c r="F773" s="29"/>
      <c r="G773" s="29"/>
      <c r="H773" s="29"/>
      <c r="I773" s="29"/>
      <c r="J773" s="29"/>
      <c r="K773" s="3"/>
      <c r="L773" s="30"/>
      <c r="M773" s="30"/>
      <c r="N773" s="3"/>
      <c r="O773" s="20"/>
      <c r="P773" s="20"/>
      <c r="Q773" s="3"/>
      <c r="R773" s="4"/>
      <c r="S773" s="4"/>
      <c r="T773" s="3"/>
      <c r="U773" s="4"/>
      <c r="V773" s="3"/>
      <c r="W773" s="3"/>
      <c r="X773" s="3"/>
      <c r="Y773" s="3"/>
      <c r="Z773" s="3"/>
      <c r="AA773" s="3"/>
      <c r="AB773" s="4"/>
      <c r="AC773" s="3"/>
      <c r="AD773" s="3"/>
      <c r="AE773" s="4"/>
      <c r="AF773" s="3"/>
      <c r="AG773" s="4"/>
      <c r="AH773" s="4"/>
      <c r="AI773" s="4"/>
      <c r="AJ773" s="4"/>
      <c r="AK773" s="4"/>
      <c r="AL773" s="4"/>
      <c r="AM773" s="4"/>
      <c r="AN773" s="4"/>
      <c r="AO773" s="4"/>
      <c r="AP773" s="31"/>
      <c r="AQ773" s="31"/>
      <c r="AR773" s="4"/>
      <c r="AS773" s="4"/>
      <c r="AT773" s="4"/>
      <c r="AU773" s="4"/>
      <c r="AV773" s="3"/>
      <c r="AW773" s="3"/>
    </row>
    <row r="774" spans="1:49" ht="3.75" customHeight="1" x14ac:dyDescent="0.2">
      <c r="A774" s="17"/>
      <c r="B774" s="17"/>
      <c r="C774" s="3"/>
      <c r="D774" s="18"/>
      <c r="E774" s="18"/>
      <c r="F774" s="18"/>
      <c r="G774" s="18"/>
      <c r="H774" s="18"/>
      <c r="I774" s="18"/>
      <c r="J774" s="18"/>
      <c r="K774" s="3"/>
      <c r="L774" s="19"/>
      <c r="M774" s="19"/>
      <c r="N774" s="3"/>
      <c r="O774" s="20"/>
      <c r="P774" s="20"/>
      <c r="Q774" s="3"/>
      <c r="R774" s="4"/>
      <c r="S774" s="4"/>
      <c r="T774" s="3"/>
      <c r="U774" s="4"/>
      <c r="V774" s="3"/>
      <c r="W774" s="3"/>
      <c r="X774" s="3"/>
      <c r="Y774" s="3"/>
      <c r="Z774" s="3"/>
      <c r="AA774" s="3"/>
      <c r="AB774" s="4"/>
      <c r="AC774" s="3"/>
      <c r="AD774" s="3"/>
      <c r="AE774" s="4"/>
      <c r="AF774" s="3"/>
      <c r="AG774" s="4"/>
      <c r="AH774" s="4"/>
      <c r="AI774" s="4"/>
      <c r="AJ774" s="4"/>
      <c r="AK774" s="4"/>
      <c r="AL774" s="4"/>
      <c r="AM774" s="4"/>
      <c r="AN774" s="4"/>
      <c r="AO774" s="4"/>
      <c r="AP774" s="21"/>
      <c r="AQ774" s="21"/>
      <c r="AR774" s="4"/>
      <c r="AS774" s="4"/>
      <c r="AT774" s="4"/>
      <c r="AU774" s="4"/>
      <c r="AV774" s="3"/>
      <c r="AW774" s="3"/>
    </row>
    <row r="775" spans="1:49" x14ac:dyDescent="0.2">
      <c r="A775" s="28"/>
      <c r="B775" s="28"/>
      <c r="C775" s="3"/>
      <c r="D775" s="29"/>
      <c r="E775" s="29"/>
      <c r="F775" s="29"/>
      <c r="G775" s="29"/>
      <c r="H775" s="29"/>
      <c r="I775" s="29"/>
      <c r="J775" s="29"/>
      <c r="K775" s="3"/>
      <c r="L775" s="30"/>
      <c r="M775" s="30"/>
      <c r="N775" s="3"/>
      <c r="O775" s="20"/>
      <c r="P775" s="20"/>
      <c r="Q775" s="3"/>
      <c r="R775" s="4"/>
      <c r="S775" s="4"/>
      <c r="T775" s="3"/>
      <c r="U775" s="4"/>
      <c r="V775" s="3"/>
      <c r="W775" s="3"/>
      <c r="X775" s="3"/>
      <c r="Y775" s="3"/>
      <c r="Z775" s="3"/>
      <c r="AA775" s="3"/>
      <c r="AB775" s="4"/>
      <c r="AC775" s="3"/>
      <c r="AD775" s="3"/>
      <c r="AE775" s="4"/>
      <c r="AF775" s="3"/>
      <c r="AG775" s="4"/>
      <c r="AH775" s="4"/>
      <c r="AI775" s="4"/>
      <c r="AJ775" s="4"/>
      <c r="AK775" s="4"/>
      <c r="AL775" s="4"/>
      <c r="AM775" s="4"/>
      <c r="AN775" s="4"/>
      <c r="AO775" s="4"/>
      <c r="AP775" s="31"/>
      <c r="AQ775" s="31"/>
      <c r="AR775" s="4"/>
      <c r="AS775" s="4"/>
      <c r="AT775" s="4"/>
      <c r="AU775" s="4"/>
      <c r="AV775" s="3"/>
      <c r="AW775" s="3"/>
    </row>
    <row r="776" spans="1:49" ht="3.75" customHeight="1" x14ac:dyDescent="0.2">
      <c r="A776" s="17"/>
      <c r="B776" s="17"/>
      <c r="C776" s="3"/>
      <c r="D776" s="18"/>
      <c r="E776" s="18"/>
      <c r="F776" s="18"/>
      <c r="G776" s="18"/>
      <c r="H776" s="18"/>
      <c r="I776" s="18"/>
      <c r="J776" s="18"/>
      <c r="K776" s="3"/>
      <c r="L776" s="19"/>
      <c r="M776" s="19"/>
      <c r="N776" s="3"/>
      <c r="O776" s="20"/>
      <c r="P776" s="20"/>
      <c r="Q776" s="3"/>
      <c r="R776" s="4"/>
      <c r="S776" s="4"/>
      <c r="T776" s="3"/>
      <c r="U776" s="4"/>
      <c r="V776" s="3"/>
      <c r="W776" s="3"/>
      <c r="X776" s="3"/>
      <c r="Y776" s="3"/>
      <c r="Z776" s="3"/>
      <c r="AA776" s="3"/>
      <c r="AB776" s="4"/>
      <c r="AC776" s="3"/>
      <c r="AD776" s="3"/>
      <c r="AE776" s="4"/>
      <c r="AF776" s="3"/>
      <c r="AG776" s="4"/>
      <c r="AH776" s="4"/>
      <c r="AI776" s="4"/>
      <c r="AJ776" s="4"/>
      <c r="AK776" s="4"/>
      <c r="AL776" s="4"/>
      <c r="AM776" s="4"/>
      <c r="AN776" s="4"/>
      <c r="AO776" s="4"/>
      <c r="AP776" s="21"/>
      <c r="AQ776" s="21"/>
      <c r="AR776" s="4"/>
      <c r="AS776" s="4"/>
      <c r="AT776" s="4"/>
      <c r="AU776" s="4"/>
      <c r="AV776" s="3"/>
      <c r="AW776" s="3"/>
    </row>
    <row r="777" spans="1:49" x14ac:dyDescent="0.2">
      <c r="A777" s="28"/>
      <c r="B777" s="28"/>
      <c r="C777" s="3"/>
      <c r="D777" s="29"/>
      <c r="E777" s="29"/>
      <c r="F777" s="29"/>
      <c r="G777" s="29"/>
      <c r="H777" s="29"/>
      <c r="I777" s="29"/>
      <c r="J777" s="29"/>
      <c r="K777" s="3"/>
      <c r="L777" s="30"/>
      <c r="M777" s="30"/>
      <c r="N777" s="3"/>
      <c r="O777" s="20"/>
      <c r="P777" s="20"/>
      <c r="Q777" s="3"/>
      <c r="R777" s="4"/>
      <c r="S777" s="4"/>
      <c r="T777" s="3"/>
      <c r="U777" s="4"/>
      <c r="V777" s="3"/>
      <c r="W777" s="3"/>
      <c r="X777" s="3"/>
      <c r="Y777" s="3"/>
      <c r="Z777" s="3"/>
      <c r="AA777" s="3"/>
      <c r="AB777" s="4"/>
      <c r="AC777" s="3"/>
      <c r="AD777" s="3"/>
      <c r="AE777" s="4"/>
      <c r="AF777" s="3"/>
      <c r="AG777" s="4"/>
      <c r="AH777" s="4"/>
      <c r="AI777" s="4"/>
      <c r="AJ777" s="4"/>
      <c r="AK777" s="4"/>
      <c r="AL777" s="4"/>
      <c r="AM777" s="4"/>
      <c r="AN777" s="4"/>
      <c r="AO777" s="4"/>
      <c r="AP777" s="31"/>
      <c r="AQ777" s="31"/>
      <c r="AR777" s="4"/>
      <c r="AS777" s="4"/>
      <c r="AT777" s="4"/>
      <c r="AU777" s="4"/>
      <c r="AV777" s="3"/>
      <c r="AW777" s="3"/>
    </row>
    <row r="778" spans="1:49" ht="13.5" customHeight="1" x14ac:dyDescent="0.2">
      <c r="A778" s="17"/>
      <c r="B778" s="17"/>
      <c r="C778" s="3"/>
      <c r="D778" s="18"/>
      <c r="E778" s="18"/>
      <c r="F778" s="18"/>
      <c r="G778" s="18"/>
      <c r="H778" s="18"/>
      <c r="I778" s="18"/>
      <c r="J778" s="18"/>
      <c r="K778" s="3"/>
      <c r="L778" s="19"/>
      <c r="M778" s="19"/>
      <c r="N778" s="3"/>
      <c r="O778" s="20"/>
      <c r="P778" s="20"/>
      <c r="Q778" s="3"/>
      <c r="R778" s="4"/>
      <c r="S778" s="4"/>
      <c r="T778" s="3"/>
      <c r="U778" s="4"/>
      <c r="V778" s="3"/>
      <c r="W778" s="3"/>
      <c r="X778" s="3"/>
      <c r="Y778" s="3"/>
      <c r="Z778" s="3"/>
      <c r="AA778" s="3"/>
      <c r="AB778" s="4"/>
      <c r="AC778" s="3"/>
      <c r="AD778" s="3"/>
      <c r="AE778" s="4"/>
      <c r="AF778" s="3"/>
      <c r="AG778" s="4"/>
      <c r="AH778" s="4"/>
      <c r="AI778" s="4"/>
      <c r="AJ778" s="4"/>
      <c r="AK778" s="4"/>
      <c r="AL778" s="4"/>
      <c r="AM778" s="4"/>
      <c r="AN778" s="4"/>
      <c r="AO778" s="4"/>
      <c r="AP778" s="21"/>
      <c r="AQ778" s="21"/>
      <c r="AR778" s="4"/>
      <c r="AS778" s="4"/>
      <c r="AT778" s="4"/>
      <c r="AU778" s="4"/>
      <c r="AV778" s="3"/>
      <c r="AW778" s="3"/>
    </row>
    <row r="779" spans="1:49" x14ac:dyDescent="0.2">
      <c r="A779" s="33" t="s">
        <v>6</v>
      </c>
      <c r="B779" s="33"/>
      <c r="C779" s="33"/>
      <c r="D779" s="33"/>
      <c r="E779" s="33"/>
      <c r="F779" s="33"/>
      <c r="G779" s="33"/>
      <c r="H779" s="33"/>
      <c r="I779" s="33"/>
      <c r="J779" s="33"/>
      <c r="K779" s="33"/>
      <c r="L779" s="33"/>
      <c r="M779" s="33"/>
      <c r="N779" s="3"/>
      <c r="O779" s="20"/>
      <c r="P779" s="20"/>
      <c r="Q779" s="3"/>
      <c r="R779" s="4"/>
      <c r="S779" s="4"/>
      <c r="T779" s="3"/>
      <c r="U779" s="4"/>
      <c r="V779" s="3"/>
      <c r="W779" s="3"/>
      <c r="X779" s="3"/>
      <c r="Y779" s="3"/>
      <c r="Z779" s="3"/>
      <c r="AA779" s="3"/>
      <c r="AB779" s="4"/>
      <c r="AC779" s="3"/>
      <c r="AD779" s="3"/>
      <c r="AE779" s="4"/>
      <c r="AF779" s="3"/>
      <c r="AG779" s="4"/>
      <c r="AH779" s="4"/>
      <c r="AI779" s="4"/>
      <c r="AJ779" s="4"/>
      <c r="AK779" s="4"/>
      <c r="AL779" s="4"/>
      <c r="AM779" s="4"/>
      <c r="AN779" s="4"/>
      <c r="AO779" s="4"/>
      <c r="AP779" s="31"/>
      <c r="AQ779" s="31"/>
      <c r="AR779" s="4"/>
      <c r="AS779" s="4"/>
      <c r="AT779" s="4"/>
      <c r="AU779" s="4"/>
      <c r="AV779" s="3"/>
      <c r="AW779" s="3"/>
    </row>
    <row r="780" spans="1:49" ht="5.25" customHeight="1" x14ac:dyDescent="0.2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4"/>
      <c r="P780" s="4"/>
      <c r="Q780" s="3"/>
      <c r="R780" s="4"/>
      <c r="S780" s="3"/>
      <c r="T780" s="3"/>
      <c r="U780" s="4"/>
      <c r="V780" s="3"/>
      <c r="W780" s="3"/>
      <c r="X780" s="3"/>
      <c r="Y780" s="3"/>
      <c r="Z780" s="3"/>
      <c r="AA780" s="3"/>
      <c r="AB780" s="4"/>
      <c r="AC780" s="3"/>
      <c r="AD780" s="3"/>
      <c r="AE780" s="4"/>
      <c r="AF780" s="3"/>
      <c r="AG780" s="4"/>
      <c r="AH780" s="4"/>
      <c r="AI780" s="4"/>
      <c r="AJ780" s="4"/>
      <c r="AK780" s="4"/>
      <c r="AL780" s="4"/>
      <c r="AM780" s="4"/>
      <c r="AN780" s="4"/>
      <c r="AO780" s="4"/>
      <c r="AP780" s="4"/>
      <c r="AQ780" s="4"/>
      <c r="AR780" s="4"/>
      <c r="AS780" s="4"/>
      <c r="AT780" s="4"/>
      <c r="AU780" s="4"/>
      <c r="AV780" s="3"/>
      <c r="AW780" s="3"/>
    </row>
    <row r="781" spans="1:49" x14ac:dyDescent="0.2">
      <c r="A781" s="28"/>
      <c r="B781" s="28"/>
      <c r="C781" s="3"/>
      <c r="D781" s="29"/>
      <c r="E781" s="29"/>
      <c r="F781" s="29"/>
      <c r="G781" s="29"/>
      <c r="H781" s="29"/>
      <c r="I781" s="29"/>
      <c r="J781" s="29"/>
      <c r="K781" s="3"/>
      <c r="L781" s="30"/>
      <c r="M781" s="30"/>
      <c r="N781" s="3"/>
      <c r="O781" s="20"/>
      <c r="P781" s="20"/>
      <c r="Q781" s="3"/>
      <c r="R781" s="4"/>
      <c r="S781" s="4"/>
      <c r="T781" s="3"/>
      <c r="U781" s="4"/>
      <c r="V781" s="3"/>
      <c r="W781" s="3"/>
      <c r="X781" s="3"/>
      <c r="Y781" s="3"/>
      <c r="Z781" s="3"/>
      <c r="AA781" s="3"/>
      <c r="AB781" s="4"/>
      <c r="AC781" s="3"/>
      <c r="AD781" s="3"/>
      <c r="AE781" s="4"/>
      <c r="AF781" s="3"/>
      <c r="AG781" s="4"/>
      <c r="AH781" s="4"/>
      <c r="AI781" s="4"/>
      <c r="AJ781" s="4"/>
      <c r="AK781" s="4"/>
      <c r="AL781" s="4"/>
      <c r="AM781" s="4"/>
      <c r="AN781" s="4"/>
      <c r="AO781" s="4"/>
      <c r="AP781" s="31"/>
      <c r="AQ781" s="31"/>
      <c r="AR781" s="4"/>
      <c r="AS781" s="4"/>
      <c r="AT781" s="4"/>
      <c r="AU781" s="4"/>
      <c r="AV781" s="3"/>
      <c r="AW781" s="3"/>
    </row>
    <row r="782" spans="1:49" ht="3.75" customHeight="1" x14ac:dyDescent="0.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4"/>
      <c r="P782" s="4"/>
      <c r="Q782" s="3"/>
      <c r="R782" s="4"/>
      <c r="S782" s="3"/>
      <c r="T782" s="3"/>
      <c r="U782" s="4"/>
      <c r="V782" s="3"/>
      <c r="W782" s="3"/>
      <c r="X782" s="3"/>
      <c r="Y782" s="3"/>
      <c r="Z782" s="3"/>
      <c r="AA782" s="3"/>
      <c r="AB782" s="4"/>
      <c r="AC782" s="3"/>
      <c r="AD782" s="3"/>
      <c r="AE782" s="4"/>
      <c r="AF782" s="3"/>
      <c r="AG782" s="4"/>
      <c r="AH782" s="4"/>
      <c r="AI782" s="4"/>
      <c r="AJ782" s="4"/>
      <c r="AK782" s="4"/>
      <c r="AL782" s="4"/>
      <c r="AM782" s="4"/>
      <c r="AN782" s="4"/>
      <c r="AO782" s="4"/>
      <c r="AP782" s="4"/>
      <c r="AQ782" s="4"/>
      <c r="AR782" s="4"/>
      <c r="AS782" s="4"/>
      <c r="AT782" s="4"/>
      <c r="AU782" s="4"/>
      <c r="AV782" s="3"/>
      <c r="AW782" s="3"/>
    </row>
    <row r="783" spans="1:49" x14ac:dyDescent="0.2">
      <c r="A783" s="28"/>
      <c r="B783" s="28"/>
      <c r="C783" s="3"/>
      <c r="D783" s="29"/>
      <c r="E783" s="29"/>
      <c r="F783" s="29"/>
      <c r="G783" s="29"/>
      <c r="H783" s="29"/>
      <c r="I783" s="29"/>
      <c r="J783" s="29"/>
      <c r="K783" s="3"/>
      <c r="L783" s="30"/>
      <c r="M783" s="30"/>
      <c r="N783" s="3"/>
      <c r="O783" s="20"/>
      <c r="P783" s="20"/>
      <c r="Q783" s="3"/>
      <c r="R783" s="4"/>
      <c r="S783" s="4"/>
      <c r="T783" s="3"/>
      <c r="U783" s="4"/>
      <c r="V783" s="3"/>
      <c r="W783" s="3"/>
      <c r="X783" s="3"/>
      <c r="Y783" s="3"/>
      <c r="Z783" s="3"/>
      <c r="AA783" s="3"/>
      <c r="AB783" s="4"/>
      <c r="AC783" s="3"/>
      <c r="AD783" s="3"/>
      <c r="AE783" s="4"/>
      <c r="AF783" s="3"/>
      <c r="AG783" s="4"/>
      <c r="AH783" s="4"/>
      <c r="AI783" s="4"/>
      <c r="AJ783" s="4"/>
      <c r="AK783" s="4"/>
      <c r="AL783" s="4"/>
      <c r="AM783" s="4"/>
      <c r="AN783" s="4"/>
      <c r="AO783" s="4"/>
      <c r="AP783" s="31"/>
      <c r="AQ783" s="31"/>
      <c r="AR783" s="4"/>
      <c r="AS783" s="4"/>
      <c r="AT783" s="4"/>
      <c r="AU783" s="4"/>
      <c r="AV783" s="3"/>
      <c r="AW783" s="3"/>
    </row>
    <row r="784" spans="1:49" ht="4.5" customHeight="1" x14ac:dyDescent="0.2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4"/>
      <c r="P784" s="4"/>
      <c r="Q784" s="3"/>
      <c r="R784" s="4"/>
      <c r="S784" s="3"/>
      <c r="T784" s="3"/>
      <c r="U784" s="4"/>
      <c r="V784" s="3"/>
      <c r="W784" s="3"/>
      <c r="X784" s="3"/>
      <c r="Y784" s="3"/>
      <c r="Z784" s="3"/>
      <c r="AA784" s="3"/>
      <c r="AB784" s="4"/>
      <c r="AC784" s="3"/>
      <c r="AD784" s="3"/>
      <c r="AE784" s="4"/>
      <c r="AF784" s="3"/>
      <c r="AG784" s="4"/>
      <c r="AH784" s="4"/>
      <c r="AI784" s="4"/>
      <c r="AJ784" s="4"/>
      <c r="AK784" s="4"/>
      <c r="AL784" s="4"/>
      <c r="AM784" s="4"/>
      <c r="AN784" s="4"/>
      <c r="AO784" s="4"/>
      <c r="AP784" s="4"/>
      <c r="AQ784" s="4"/>
      <c r="AR784" s="4"/>
      <c r="AS784" s="4"/>
      <c r="AT784" s="4"/>
      <c r="AU784" s="4"/>
      <c r="AV784" s="3"/>
      <c r="AW784" s="3"/>
    </row>
    <row r="785" spans="1:49" x14ac:dyDescent="0.2">
      <c r="A785" s="28"/>
      <c r="B785" s="28"/>
      <c r="C785" s="3"/>
      <c r="D785" s="29"/>
      <c r="E785" s="29"/>
      <c r="F785" s="29"/>
      <c r="G785" s="29"/>
      <c r="H785" s="29"/>
      <c r="I785" s="29"/>
      <c r="J785" s="29"/>
      <c r="K785" s="3"/>
      <c r="L785" s="30"/>
      <c r="M785" s="30"/>
      <c r="N785" s="3"/>
      <c r="O785" s="20"/>
      <c r="P785" s="20"/>
      <c r="Q785" s="3"/>
      <c r="R785" s="4"/>
      <c r="S785" s="4"/>
      <c r="T785" s="3"/>
      <c r="U785" s="4"/>
      <c r="V785" s="3"/>
      <c r="W785" s="3"/>
      <c r="X785" s="3"/>
      <c r="Y785" s="3"/>
      <c r="Z785" s="3"/>
      <c r="AA785" s="3"/>
      <c r="AB785" s="4"/>
      <c r="AC785" s="3"/>
      <c r="AD785" s="3"/>
      <c r="AE785" s="4"/>
      <c r="AF785" s="3"/>
      <c r="AG785" s="4"/>
      <c r="AH785" s="4"/>
      <c r="AI785" s="4"/>
      <c r="AJ785" s="4"/>
      <c r="AK785" s="4"/>
      <c r="AL785" s="4"/>
      <c r="AM785" s="4"/>
      <c r="AN785" s="4"/>
      <c r="AO785" s="4"/>
      <c r="AP785" s="31"/>
      <c r="AQ785" s="31"/>
      <c r="AR785" s="4"/>
      <c r="AS785" s="4"/>
      <c r="AT785" s="4"/>
      <c r="AU785" s="4"/>
      <c r="AV785" s="3"/>
      <c r="AW785" s="3"/>
    </row>
    <row r="786" spans="1:49" ht="4.5" customHeight="1" x14ac:dyDescent="0.2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4"/>
      <c r="P786" s="4"/>
      <c r="Q786" s="3"/>
      <c r="R786" s="4"/>
      <c r="S786" s="3"/>
      <c r="T786" s="3"/>
      <c r="U786" s="4"/>
      <c r="V786" s="3"/>
      <c r="W786" s="3"/>
      <c r="X786" s="3"/>
      <c r="Y786" s="3"/>
      <c r="Z786" s="3"/>
      <c r="AA786" s="3"/>
      <c r="AB786" s="4"/>
      <c r="AC786" s="3"/>
      <c r="AD786" s="3"/>
      <c r="AE786" s="4"/>
      <c r="AF786" s="3"/>
      <c r="AG786" s="4"/>
      <c r="AH786" s="4"/>
      <c r="AI786" s="4"/>
      <c r="AJ786" s="4"/>
      <c r="AK786" s="4"/>
      <c r="AL786" s="4"/>
      <c r="AM786" s="4"/>
      <c r="AN786" s="4"/>
      <c r="AO786" s="4"/>
      <c r="AP786" s="4"/>
      <c r="AQ786" s="4"/>
      <c r="AR786" s="4"/>
      <c r="AS786" s="4"/>
      <c r="AT786" s="4"/>
      <c r="AU786" s="4"/>
      <c r="AV786" s="3"/>
      <c r="AW786" s="3"/>
    </row>
    <row r="787" spans="1:49" x14ac:dyDescent="0.2">
      <c r="A787" s="28"/>
      <c r="B787" s="28"/>
      <c r="C787" s="3"/>
      <c r="D787" s="29"/>
      <c r="E787" s="29"/>
      <c r="F787" s="29"/>
      <c r="G787" s="29"/>
      <c r="H787" s="29"/>
      <c r="I787" s="29"/>
      <c r="J787" s="29"/>
      <c r="K787" s="3"/>
      <c r="L787" s="30"/>
      <c r="M787" s="30"/>
      <c r="N787" s="3"/>
      <c r="O787" s="20"/>
      <c r="P787" s="20"/>
      <c r="Q787" s="3"/>
      <c r="R787" s="4"/>
      <c r="S787" s="4"/>
      <c r="T787" s="3"/>
      <c r="U787" s="4"/>
      <c r="V787" s="3"/>
      <c r="W787" s="3"/>
      <c r="X787" s="3"/>
      <c r="Y787" s="3"/>
      <c r="Z787" s="3"/>
      <c r="AA787" s="3"/>
      <c r="AB787" s="4"/>
      <c r="AC787" s="3"/>
      <c r="AD787" s="3"/>
      <c r="AE787" s="4"/>
      <c r="AF787" s="3"/>
      <c r="AG787" s="4"/>
      <c r="AH787" s="4"/>
      <c r="AI787" s="4"/>
      <c r="AJ787" s="4"/>
      <c r="AK787" s="4"/>
      <c r="AL787" s="4"/>
      <c r="AM787" s="4"/>
      <c r="AN787" s="4"/>
      <c r="AO787" s="4"/>
      <c r="AP787" s="31"/>
      <c r="AQ787" s="31"/>
      <c r="AR787" s="4"/>
      <c r="AS787" s="4"/>
      <c r="AT787" s="4"/>
      <c r="AU787" s="4"/>
      <c r="AV787" s="3"/>
      <c r="AW787" s="3"/>
    </row>
    <row r="788" spans="1:49" ht="3.75" customHeight="1" x14ac:dyDescent="0.2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4"/>
      <c r="P788" s="4"/>
      <c r="Q788" s="3"/>
      <c r="R788" s="4"/>
      <c r="S788" s="3"/>
      <c r="T788" s="3"/>
      <c r="U788" s="4"/>
      <c r="V788" s="3"/>
      <c r="W788" s="3"/>
      <c r="X788" s="3"/>
      <c r="Y788" s="3"/>
      <c r="Z788" s="3"/>
      <c r="AA788" s="3"/>
      <c r="AB788" s="4"/>
      <c r="AC788" s="3"/>
      <c r="AD788" s="3"/>
      <c r="AE788" s="4"/>
      <c r="AF788" s="3"/>
      <c r="AG788" s="4"/>
      <c r="AH788" s="4"/>
      <c r="AI788" s="4"/>
      <c r="AJ788" s="4"/>
      <c r="AK788" s="4"/>
      <c r="AL788" s="4"/>
      <c r="AM788" s="4"/>
      <c r="AN788" s="4"/>
      <c r="AO788" s="4"/>
      <c r="AP788" s="4"/>
      <c r="AQ788" s="4"/>
      <c r="AR788" s="4"/>
      <c r="AS788" s="4"/>
      <c r="AT788" s="4"/>
      <c r="AU788" s="4"/>
      <c r="AV788" s="3"/>
      <c r="AW788" s="3"/>
    </row>
    <row r="789" spans="1:49" x14ac:dyDescent="0.2">
      <c r="A789" s="28"/>
      <c r="B789" s="28"/>
      <c r="C789" s="3"/>
      <c r="D789" s="29"/>
      <c r="E789" s="29"/>
      <c r="F789" s="29"/>
      <c r="G789" s="29"/>
      <c r="H789" s="29"/>
      <c r="I789" s="29"/>
      <c r="J789" s="29"/>
      <c r="K789" s="3"/>
      <c r="L789" s="30"/>
      <c r="M789" s="30"/>
      <c r="N789" s="3"/>
      <c r="O789" s="20"/>
      <c r="P789" s="20"/>
      <c r="Q789" s="3"/>
      <c r="R789" s="4"/>
      <c r="S789" s="4"/>
      <c r="T789" s="3"/>
      <c r="U789" s="4"/>
      <c r="V789" s="3"/>
      <c r="W789" s="3"/>
      <c r="X789" s="3"/>
      <c r="Y789" s="3"/>
      <c r="Z789" s="3"/>
      <c r="AA789" s="3"/>
      <c r="AB789" s="4"/>
      <c r="AC789" s="3"/>
      <c r="AD789" s="3"/>
      <c r="AE789" s="4"/>
      <c r="AF789" s="3"/>
      <c r="AG789" s="4"/>
      <c r="AH789" s="4"/>
      <c r="AI789" s="4"/>
      <c r="AJ789" s="4"/>
      <c r="AK789" s="4"/>
      <c r="AL789" s="4"/>
      <c r="AM789" s="4"/>
      <c r="AN789" s="4"/>
      <c r="AO789" s="4"/>
      <c r="AP789" s="31"/>
      <c r="AQ789" s="31"/>
      <c r="AR789" s="4"/>
      <c r="AS789" s="4"/>
      <c r="AT789" s="4"/>
      <c r="AU789" s="4"/>
      <c r="AV789" s="3"/>
      <c r="AW789" s="3"/>
    </row>
    <row r="790" spans="1:49" ht="3" customHeight="1" x14ac:dyDescent="0.2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4"/>
      <c r="P790" s="4"/>
      <c r="Q790" s="3"/>
      <c r="R790" s="4"/>
      <c r="S790" s="3"/>
      <c r="T790" s="3"/>
      <c r="U790" s="4"/>
      <c r="V790" s="3"/>
      <c r="W790" s="3"/>
      <c r="X790" s="3"/>
      <c r="Y790" s="3"/>
      <c r="Z790" s="3"/>
      <c r="AA790" s="3"/>
      <c r="AB790" s="4"/>
      <c r="AC790" s="3"/>
      <c r="AD790" s="3"/>
      <c r="AE790" s="4"/>
      <c r="AF790" s="3"/>
      <c r="AG790" s="4"/>
      <c r="AH790" s="4"/>
      <c r="AI790" s="4"/>
      <c r="AJ790" s="4"/>
      <c r="AK790" s="4"/>
      <c r="AL790" s="4"/>
      <c r="AM790" s="4"/>
      <c r="AN790" s="4"/>
      <c r="AO790" s="4"/>
      <c r="AP790" s="4"/>
      <c r="AQ790" s="4"/>
      <c r="AR790" s="4"/>
      <c r="AS790" s="4"/>
      <c r="AT790" s="4"/>
      <c r="AU790" s="4"/>
      <c r="AV790" s="3"/>
      <c r="AW790" s="3"/>
    </row>
    <row r="791" spans="1:49" x14ac:dyDescent="0.2">
      <c r="A791" s="28"/>
      <c r="B791" s="28"/>
      <c r="C791" s="3"/>
      <c r="D791" s="29"/>
      <c r="E791" s="29"/>
      <c r="F791" s="29"/>
      <c r="G791" s="29"/>
      <c r="H791" s="29"/>
      <c r="I791" s="29"/>
      <c r="J791" s="29"/>
      <c r="K791" s="3"/>
      <c r="L791" s="30"/>
      <c r="M791" s="30"/>
      <c r="N791" s="3"/>
      <c r="O791" s="20"/>
      <c r="P791" s="20"/>
      <c r="Q791" s="3"/>
      <c r="R791" s="4"/>
      <c r="S791" s="4"/>
      <c r="T791" s="3"/>
      <c r="U791" s="4"/>
      <c r="V791" s="3"/>
      <c r="W791" s="3"/>
      <c r="X791" s="3"/>
      <c r="Y791" s="3"/>
      <c r="Z791" s="3"/>
      <c r="AA791" s="3"/>
      <c r="AB791" s="4"/>
      <c r="AC791" s="3"/>
      <c r="AD791" s="3"/>
      <c r="AE791" s="4"/>
      <c r="AF791" s="3"/>
      <c r="AG791" s="4"/>
      <c r="AH791" s="4"/>
      <c r="AI791" s="4"/>
      <c r="AJ791" s="4"/>
      <c r="AK791" s="4"/>
      <c r="AL791" s="4"/>
      <c r="AM791" s="4"/>
      <c r="AN791" s="4"/>
      <c r="AO791" s="4"/>
      <c r="AP791" s="31"/>
      <c r="AQ791" s="31"/>
      <c r="AR791" s="4"/>
      <c r="AS791" s="4"/>
      <c r="AT791" s="4"/>
      <c r="AU791" s="4"/>
      <c r="AV791" s="3"/>
      <c r="AW791" s="3"/>
    </row>
    <row r="792" spans="1:49" ht="3.75" customHeight="1" x14ac:dyDescent="0.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4"/>
      <c r="P792" s="4"/>
      <c r="Q792" s="3"/>
      <c r="R792" s="4"/>
      <c r="S792" s="3"/>
      <c r="T792" s="3"/>
      <c r="U792" s="4"/>
      <c r="V792" s="3"/>
      <c r="W792" s="3"/>
      <c r="X792" s="3"/>
      <c r="Y792" s="3"/>
      <c r="Z792" s="3"/>
      <c r="AA792" s="3"/>
      <c r="AB792" s="4"/>
      <c r="AC792" s="3"/>
      <c r="AD792" s="3"/>
      <c r="AE792" s="4"/>
      <c r="AF792" s="3"/>
      <c r="AG792" s="4"/>
      <c r="AH792" s="4"/>
      <c r="AI792" s="4"/>
      <c r="AJ792" s="4"/>
      <c r="AK792" s="4"/>
      <c r="AL792" s="4"/>
      <c r="AM792" s="4"/>
      <c r="AN792" s="4"/>
      <c r="AO792" s="4"/>
      <c r="AP792" s="4"/>
      <c r="AQ792" s="4"/>
      <c r="AR792" s="4"/>
      <c r="AS792" s="4"/>
      <c r="AT792" s="4"/>
      <c r="AU792" s="4"/>
      <c r="AV792" s="3"/>
      <c r="AW792" s="3"/>
    </row>
    <row r="793" spans="1:49" x14ac:dyDescent="0.2">
      <c r="A793" s="28"/>
      <c r="B793" s="28"/>
      <c r="C793" s="3"/>
      <c r="D793" s="29"/>
      <c r="E793" s="29"/>
      <c r="F793" s="29"/>
      <c r="G793" s="29"/>
      <c r="H793" s="29"/>
      <c r="I793" s="29"/>
      <c r="J793" s="29"/>
      <c r="K793" s="3"/>
      <c r="L793" s="30"/>
      <c r="M793" s="30"/>
      <c r="N793" s="3"/>
      <c r="O793" s="20"/>
      <c r="P793" s="20"/>
      <c r="Q793" s="3"/>
      <c r="R793" s="4"/>
      <c r="S793" s="4"/>
      <c r="T793" s="3"/>
      <c r="U793" s="4"/>
      <c r="V793" s="3"/>
      <c r="W793" s="3"/>
      <c r="X793" s="3"/>
      <c r="Y793" s="3"/>
      <c r="Z793" s="3"/>
      <c r="AA793" s="3"/>
      <c r="AB793" s="4"/>
      <c r="AC793" s="3"/>
      <c r="AD793" s="3"/>
      <c r="AE793" s="4"/>
      <c r="AF793" s="3"/>
      <c r="AG793" s="4"/>
      <c r="AH793" s="4"/>
      <c r="AI793" s="4"/>
      <c r="AJ793" s="4"/>
      <c r="AK793" s="4"/>
      <c r="AL793" s="4"/>
      <c r="AM793" s="4"/>
      <c r="AN793" s="4"/>
      <c r="AO793" s="4"/>
      <c r="AP793" s="31"/>
      <c r="AQ793" s="31"/>
      <c r="AR793" s="4"/>
      <c r="AS793" s="4"/>
      <c r="AT793" s="4"/>
      <c r="AU793" s="4"/>
      <c r="AV793" s="3"/>
      <c r="AW793" s="3"/>
    </row>
    <row r="794" spans="1:49" ht="3" customHeight="1" x14ac:dyDescent="0.2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4"/>
      <c r="P794" s="4"/>
      <c r="Q794" s="3"/>
      <c r="R794" s="4"/>
      <c r="S794" s="3"/>
      <c r="T794" s="3"/>
      <c r="U794" s="4"/>
      <c r="V794" s="3"/>
      <c r="W794" s="3"/>
      <c r="X794" s="3"/>
      <c r="Y794" s="3"/>
      <c r="Z794" s="3"/>
      <c r="AA794" s="3"/>
      <c r="AB794" s="4"/>
      <c r="AC794" s="3"/>
      <c r="AD794" s="3"/>
      <c r="AE794" s="4"/>
      <c r="AF794" s="3"/>
      <c r="AG794" s="4"/>
      <c r="AH794" s="4"/>
      <c r="AI794" s="4"/>
      <c r="AJ794" s="4"/>
      <c r="AK794" s="4"/>
      <c r="AL794" s="4"/>
      <c r="AM794" s="4"/>
      <c r="AN794" s="4"/>
      <c r="AO794" s="4"/>
      <c r="AP794" s="4"/>
      <c r="AQ794" s="4"/>
      <c r="AR794" s="4"/>
      <c r="AS794" s="4"/>
      <c r="AT794" s="4"/>
      <c r="AU794" s="4"/>
      <c r="AV794" s="3"/>
      <c r="AW794" s="3"/>
    </row>
    <row r="795" spans="1:49" x14ac:dyDescent="0.2">
      <c r="A795" s="28"/>
      <c r="B795" s="28"/>
      <c r="C795" s="3"/>
      <c r="D795" s="29"/>
      <c r="E795" s="29"/>
      <c r="F795" s="29"/>
      <c r="G795" s="29"/>
      <c r="H795" s="29"/>
      <c r="I795" s="29"/>
      <c r="J795" s="29"/>
      <c r="K795" s="3"/>
      <c r="L795" s="30"/>
      <c r="M795" s="30"/>
      <c r="N795" s="3"/>
      <c r="O795" s="20"/>
      <c r="P795" s="20"/>
      <c r="Q795" s="3"/>
      <c r="R795" s="4"/>
      <c r="S795" s="4"/>
      <c r="T795" s="3"/>
      <c r="U795" s="4"/>
      <c r="V795" s="3"/>
      <c r="W795" s="3"/>
      <c r="X795" s="3"/>
      <c r="Y795" s="3"/>
      <c r="Z795" s="3"/>
      <c r="AA795" s="3"/>
      <c r="AB795" s="4"/>
      <c r="AC795" s="3"/>
      <c r="AD795" s="3"/>
      <c r="AE795" s="4"/>
      <c r="AF795" s="3"/>
      <c r="AG795" s="4"/>
      <c r="AH795" s="4"/>
      <c r="AI795" s="4"/>
      <c r="AJ795" s="4"/>
      <c r="AK795" s="4"/>
      <c r="AL795" s="4"/>
      <c r="AM795" s="4"/>
      <c r="AN795" s="4"/>
      <c r="AO795" s="4"/>
      <c r="AP795" s="31"/>
      <c r="AQ795" s="31"/>
      <c r="AR795" s="4"/>
      <c r="AS795" s="4"/>
      <c r="AT795" s="4"/>
      <c r="AU795" s="4"/>
      <c r="AV795" s="3"/>
      <c r="AW795" s="3"/>
    </row>
    <row r="796" spans="1:49" ht="4.5" customHeight="1" x14ac:dyDescent="0.2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4"/>
      <c r="P796" s="4"/>
      <c r="Q796" s="3"/>
      <c r="R796" s="4"/>
      <c r="S796" s="3"/>
      <c r="T796" s="3"/>
      <c r="U796" s="4"/>
      <c r="V796" s="3"/>
      <c r="W796" s="3"/>
      <c r="X796" s="3"/>
      <c r="Y796" s="3"/>
      <c r="Z796" s="3"/>
      <c r="AA796" s="3"/>
      <c r="AB796" s="4"/>
      <c r="AC796" s="3"/>
      <c r="AD796" s="3"/>
      <c r="AE796" s="4"/>
      <c r="AF796" s="3"/>
      <c r="AG796" s="4"/>
      <c r="AH796" s="4"/>
      <c r="AI796" s="4"/>
      <c r="AJ796" s="4"/>
      <c r="AK796" s="4"/>
      <c r="AL796" s="4"/>
      <c r="AM796" s="4"/>
      <c r="AN796" s="4"/>
      <c r="AO796" s="4"/>
      <c r="AP796" s="4"/>
      <c r="AQ796" s="4"/>
      <c r="AR796" s="4"/>
      <c r="AS796" s="4"/>
      <c r="AT796" s="4"/>
      <c r="AU796" s="4"/>
      <c r="AV796" s="3"/>
      <c r="AW796" s="3"/>
    </row>
    <row r="797" spans="1:49" x14ac:dyDescent="0.2">
      <c r="A797" s="28"/>
      <c r="B797" s="28"/>
      <c r="C797" s="3"/>
      <c r="D797" s="29"/>
      <c r="E797" s="29"/>
      <c r="F797" s="29"/>
      <c r="G797" s="29"/>
      <c r="H797" s="29"/>
      <c r="I797" s="29"/>
      <c r="J797" s="29"/>
      <c r="K797" s="3"/>
      <c r="L797" s="30"/>
      <c r="M797" s="30"/>
      <c r="N797" s="3"/>
      <c r="O797" s="20"/>
      <c r="P797" s="20"/>
      <c r="Q797" s="3"/>
      <c r="R797" s="4"/>
      <c r="S797" s="4"/>
      <c r="T797" s="3"/>
      <c r="U797" s="4"/>
      <c r="V797" s="3"/>
      <c r="W797" s="3"/>
      <c r="X797" s="3"/>
      <c r="Y797" s="3"/>
      <c r="Z797" s="3"/>
      <c r="AA797" s="3"/>
      <c r="AB797" s="4"/>
      <c r="AC797" s="3"/>
      <c r="AD797" s="3"/>
      <c r="AE797" s="4"/>
      <c r="AF797" s="3"/>
      <c r="AG797" s="4"/>
      <c r="AH797" s="4"/>
      <c r="AI797" s="4"/>
      <c r="AJ797" s="4"/>
      <c r="AK797" s="4"/>
      <c r="AL797" s="4"/>
      <c r="AM797" s="4"/>
      <c r="AN797" s="4"/>
      <c r="AO797" s="4"/>
      <c r="AP797" s="31"/>
      <c r="AQ797" s="31"/>
      <c r="AR797" s="4"/>
      <c r="AS797" s="4"/>
      <c r="AT797" s="4"/>
      <c r="AU797" s="4"/>
      <c r="AV797" s="3"/>
      <c r="AW797" s="3"/>
    </row>
    <row r="798" spans="1:49" ht="4.5" customHeight="1" x14ac:dyDescent="0.2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4"/>
      <c r="P798" s="4"/>
      <c r="Q798" s="3"/>
      <c r="R798" s="4"/>
      <c r="S798" s="3"/>
      <c r="T798" s="3"/>
      <c r="U798" s="4"/>
      <c r="V798" s="3"/>
      <c r="W798" s="3"/>
      <c r="X798" s="3"/>
      <c r="Y798" s="3"/>
      <c r="Z798" s="3"/>
      <c r="AA798" s="3"/>
      <c r="AB798" s="4"/>
      <c r="AC798" s="3"/>
      <c r="AD798" s="3"/>
      <c r="AE798" s="4"/>
      <c r="AF798" s="3"/>
      <c r="AG798" s="4"/>
      <c r="AH798" s="4"/>
      <c r="AI798" s="4"/>
      <c r="AJ798" s="4"/>
      <c r="AK798" s="4"/>
      <c r="AL798" s="4"/>
      <c r="AM798" s="4"/>
      <c r="AN798" s="4"/>
      <c r="AO798" s="4"/>
      <c r="AP798" s="4"/>
      <c r="AQ798" s="4"/>
      <c r="AR798" s="4"/>
      <c r="AS798" s="4"/>
      <c r="AT798" s="4"/>
      <c r="AU798" s="4"/>
      <c r="AV798" s="3"/>
      <c r="AW798" s="3"/>
    </row>
    <row r="799" spans="1:49" x14ac:dyDescent="0.2">
      <c r="A799" s="28"/>
      <c r="B799" s="28"/>
      <c r="C799" s="3"/>
      <c r="D799" s="29"/>
      <c r="E799" s="29"/>
      <c r="F799" s="29"/>
      <c r="G799" s="29"/>
      <c r="H799" s="29"/>
      <c r="I799" s="29"/>
      <c r="J799" s="29"/>
      <c r="K799" s="3"/>
      <c r="L799" s="30"/>
      <c r="M799" s="30"/>
      <c r="N799" s="3"/>
      <c r="O799" s="20"/>
      <c r="P799" s="20"/>
      <c r="Q799" s="3"/>
      <c r="R799" s="4"/>
      <c r="S799" s="4"/>
      <c r="T799" s="3"/>
      <c r="U799" s="4"/>
      <c r="V799" s="3"/>
      <c r="W799" s="3"/>
      <c r="X799" s="3"/>
      <c r="Y799" s="3"/>
      <c r="Z799" s="3"/>
      <c r="AA799" s="3"/>
      <c r="AB799" s="4"/>
      <c r="AC799" s="3"/>
      <c r="AD799" s="3"/>
      <c r="AE799" s="4"/>
      <c r="AF799" s="3"/>
      <c r="AG799" s="4"/>
      <c r="AH799" s="4"/>
      <c r="AI799" s="4"/>
      <c r="AJ799" s="4"/>
      <c r="AK799" s="4"/>
      <c r="AL799" s="4"/>
      <c r="AM799" s="4"/>
      <c r="AN799" s="4"/>
      <c r="AO799" s="4"/>
      <c r="AP799" s="31"/>
      <c r="AQ799" s="31"/>
      <c r="AR799" s="4"/>
      <c r="AS799" s="4"/>
      <c r="AT799" s="4"/>
      <c r="AU799" s="4"/>
      <c r="AV799" s="3"/>
      <c r="AW799" s="3"/>
    </row>
    <row r="800" spans="1:49" ht="3" customHeight="1" x14ac:dyDescent="0.2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4"/>
      <c r="P800" s="4"/>
      <c r="Q800" s="3"/>
      <c r="R800" s="4"/>
      <c r="S800" s="3"/>
      <c r="T800" s="3"/>
      <c r="U800" s="4"/>
      <c r="V800" s="3"/>
      <c r="W800" s="3"/>
      <c r="X800" s="3"/>
      <c r="Y800" s="3"/>
      <c r="Z800" s="3"/>
      <c r="AA800" s="3"/>
      <c r="AB800" s="4"/>
      <c r="AC800" s="3"/>
      <c r="AD800" s="3"/>
      <c r="AE800" s="4"/>
      <c r="AF800" s="3"/>
      <c r="AG800" s="4"/>
      <c r="AH800" s="4"/>
      <c r="AI800" s="4"/>
      <c r="AJ800" s="4"/>
      <c r="AK800" s="4"/>
      <c r="AL800" s="4"/>
      <c r="AM800" s="4"/>
      <c r="AN800" s="4"/>
      <c r="AO800" s="4"/>
      <c r="AP800" s="4"/>
      <c r="AQ800" s="4"/>
      <c r="AR800" s="4"/>
      <c r="AS800" s="4"/>
      <c r="AT800" s="4"/>
      <c r="AU800" s="4"/>
      <c r="AV800" s="3"/>
      <c r="AW800" s="3"/>
    </row>
    <row r="801" spans="1:49" x14ac:dyDescent="0.2">
      <c r="A801" s="28"/>
      <c r="B801" s="28"/>
      <c r="C801" s="3"/>
      <c r="D801" s="29"/>
      <c r="E801" s="29"/>
      <c r="F801" s="29"/>
      <c r="G801" s="29"/>
      <c r="H801" s="29"/>
      <c r="I801" s="29"/>
      <c r="J801" s="29"/>
      <c r="K801" s="3"/>
      <c r="L801" s="30"/>
      <c r="M801" s="30"/>
      <c r="N801" s="3"/>
      <c r="O801" s="20"/>
      <c r="P801" s="20"/>
      <c r="Q801" s="3"/>
      <c r="R801" s="4"/>
      <c r="S801" s="4"/>
      <c r="T801" s="3"/>
      <c r="U801" s="4"/>
      <c r="V801" s="3"/>
      <c r="W801" s="3"/>
      <c r="X801" s="3"/>
      <c r="Y801" s="3"/>
      <c r="Z801" s="3"/>
      <c r="AA801" s="3"/>
      <c r="AB801" s="4"/>
      <c r="AC801" s="3"/>
      <c r="AD801" s="3"/>
      <c r="AE801" s="4"/>
      <c r="AF801" s="3"/>
      <c r="AG801" s="4"/>
      <c r="AH801" s="4"/>
      <c r="AI801" s="4"/>
      <c r="AJ801" s="4"/>
      <c r="AK801" s="4"/>
      <c r="AL801" s="4"/>
      <c r="AM801" s="4"/>
      <c r="AN801" s="4"/>
      <c r="AO801" s="4"/>
      <c r="AP801" s="31"/>
      <c r="AQ801" s="31"/>
      <c r="AR801" s="4"/>
      <c r="AS801" s="4"/>
      <c r="AT801" s="4"/>
      <c r="AU801" s="4"/>
      <c r="AV801" s="3"/>
      <c r="AW801" s="3"/>
    </row>
    <row r="802" spans="1:49" ht="3" customHeight="1" x14ac:dyDescent="0.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4"/>
      <c r="P802" s="4"/>
      <c r="Q802" s="3"/>
      <c r="R802" s="4"/>
      <c r="S802" s="3"/>
      <c r="T802" s="3"/>
      <c r="U802" s="4"/>
      <c r="V802" s="3"/>
      <c r="W802" s="3"/>
      <c r="X802" s="3"/>
      <c r="Y802" s="3"/>
      <c r="Z802" s="3"/>
      <c r="AA802" s="3"/>
      <c r="AB802" s="4"/>
      <c r="AC802" s="3"/>
      <c r="AD802" s="3"/>
      <c r="AE802" s="4"/>
      <c r="AF802" s="3"/>
      <c r="AG802" s="4"/>
      <c r="AH802" s="4"/>
      <c r="AI802" s="4"/>
      <c r="AJ802" s="4"/>
      <c r="AK802" s="4"/>
      <c r="AL802" s="4"/>
      <c r="AM802" s="4"/>
      <c r="AN802" s="4"/>
      <c r="AO802" s="4"/>
      <c r="AP802" s="4"/>
      <c r="AQ802" s="4"/>
      <c r="AR802" s="4"/>
      <c r="AS802" s="4"/>
      <c r="AT802" s="4"/>
      <c r="AU802" s="4"/>
      <c r="AV802" s="3"/>
      <c r="AW802" s="3"/>
    </row>
    <row r="803" spans="1:49" x14ac:dyDescent="0.2">
      <c r="A803" s="28"/>
      <c r="B803" s="28"/>
      <c r="C803" s="3"/>
      <c r="D803" s="29"/>
      <c r="E803" s="29"/>
      <c r="F803" s="29"/>
      <c r="G803" s="29"/>
      <c r="H803" s="29"/>
      <c r="I803" s="29"/>
      <c r="J803" s="29"/>
      <c r="K803" s="3"/>
      <c r="L803" s="30"/>
      <c r="M803" s="30"/>
      <c r="N803" s="3"/>
      <c r="O803" s="20"/>
      <c r="P803" s="20"/>
      <c r="Q803" s="3"/>
      <c r="R803" s="4"/>
      <c r="S803" s="4"/>
      <c r="T803" s="3"/>
      <c r="U803" s="4"/>
      <c r="V803" s="3"/>
      <c r="W803" s="3"/>
      <c r="X803" s="3"/>
      <c r="Y803" s="3"/>
      <c r="Z803" s="3"/>
      <c r="AA803" s="3"/>
      <c r="AB803" s="4"/>
      <c r="AC803" s="3"/>
      <c r="AD803" s="3"/>
      <c r="AE803" s="4"/>
      <c r="AF803" s="3"/>
      <c r="AG803" s="4"/>
      <c r="AH803" s="4"/>
      <c r="AI803" s="4"/>
      <c r="AJ803" s="4"/>
      <c r="AK803" s="4"/>
      <c r="AL803" s="4"/>
      <c r="AM803" s="4"/>
      <c r="AN803" s="4"/>
      <c r="AO803" s="4"/>
      <c r="AP803" s="31"/>
      <c r="AQ803" s="31"/>
      <c r="AR803" s="4"/>
      <c r="AS803" s="4"/>
      <c r="AT803" s="4"/>
      <c r="AU803" s="4"/>
      <c r="AV803" s="3"/>
      <c r="AW803" s="3"/>
    </row>
    <row r="804" spans="1:49" ht="3" customHeight="1" x14ac:dyDescent="0.2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4"/>
      <c r="P804" s="4"/>
      <c r="Q804" s="3"/>
      <c r="R804" s="4"/>
      <c r="S804" s="3"/>
      <c r="T804" s="3"/>
      <c r="U804" s="4"/>
      <c r="V804" s="3"/>
      <c r="W804" s="3"/>
      <c r="X804" s="3"/>
      <c r="Y804" s="3"/>
      <c r="Z804" s="3"/>
      <c r="AA804" s="3"/>
      <c r="AB804" s="4"/>
      <c r="AC804" s="3"/>
      <c r="AD804" s="3"/>
      <c r="AE804" s="4"/>
      <c r="AF804" s="3"/>
      <c r="AG804" s="4"/>
      <c r="AH804" s="4"/>
      <c r="AI804" s="4"/>
      <c r="AJ804" s="4"/>
      <c r="AK804" s="4"/>
      <c r="AL804" s="4"/>
      <c r="AM804" s="4"/>
      <c r="AN804" s="4"/>
      <c r="AO804" s="4"/>
      <c r="AP804" s="4"/>
      <c r="AQ804" s="4"/>
      <c r="AR804" s="4"/>
      <c r="AS804" s="4"/>
      <c r="AT804" s="4"/>
      <c r="AU804" s="4"/>
      <c r="AV804" s="3"/>
      <c r="AW804" s="3"/>
    </row>
    <row r="805" spans="1:49" x14ac:dyDescent="0.2">
      <c r="A805" s="28"/>
      <c r="B805" s="28"/>
      <c r="C805" s="3"/>
      <c r="D805" s="29"/>
      <c r="E805" s="29"/>
      <c r="F805" s="29"/>
      <c r="G805" s="29"/>
      <c r="H805" s="29"/>
      <c r="I805" s="29"/>
      <c r="J805" s="29"/>
      <c r="K805" s="3"/>
      <c r="L805" s="30"/>
      <c r="M805" s="30"/>
      <c r="N805" s="3"/>
      <c r="O805" s="20"/>
      <c r="P805" s="20"/>
      <c r="Q805" s="3"/>
      <c r="R805" s="4"/>
      <c r="S805" s="4"/>
      <c r="T805" s="3"/>
      <c r="U805" s="4"/>
      <c r="V805" s="3"/>
      <c r="W805" s="3"/>
      <c r="X805" s="3"/>
      <c r="Y805" s="3"/>
      <c r="Z805" s="3"/>
      <c r="AA805" s="3"/>
      <c r="AB805" s="4"/>
      <c r="AC805" s="3"/>
      <c r="AD805" s="3"/>
      <c r="AE805" s="4"/>
      <c r="AF805" s="3"/>
      <c r="AG805" s="4"/>
      <c r="AH805" s="4"/>
      <c r="AI805" s="4"/>
      <c r="AJ805" s="4"/>
      <c r="AK805" s="4"/>
      <c r="AL805" s="4"/>
      <c r="AM805" s="4"/>
      <c r="AN805" s="4"/>
      <c r="AO805" s="4"/>
      <c r="AP805" s="31"/>
      <c r="AQ805" s="31"/>
      <c r="AR805" s="4"/>
      <c r="AS805" s="4"/>
      <c r="AT805" s="4"/>
      <c r="AU805" s="4"/>
      <c r="AV805" s="3"/>
      <c r="AW805" s="3"/>
    </row>
    <row r="806" spans="1:49" ht="3" customHeight="1" x14ac:dyDescent="0.2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4"/>
      <c r="P806" s="4"/>
      <c r="Q806" s="3"/>
      <c r="R806" s="4"/>
      <c r="S806" s="3"/>
      <c r="T806" s="3"/>
      <c r="U806" s="4"/>
      <c r="V806" s="3"/>
      <c r="W806" s="3"/>
      <c r="X806" s="3"/>
      <c r="Y806" s="3"/>
      <c r="Z806" s="3"/>
      <c r="AA806" s="3"/>
      <c r="AB806" s="4"/>
      <c r="AC806" s="3"/>
      <c r="AD806" s="3"/>
      <c r="AE806" s="4"/>
      <c r="AF806" s="3"/>
      <c r="AG806" s="4"/>
      <c r="AH806" s="4"/>
      <c r="AI806" s="4"/>
      <c r="AJ806" s="4"/>
      <c r="AK806" s="4"/>
      <c r="AL806" s="4"/>
      <c r="AM806" s="4"/>
      <c r="AN806" s="4"/>
      <c r="AO806" s="4"/>
      <c r="AP806" s="4"/>
      <c r="AQ806" s="4"/>
      <c r="AR806" s="4"/>
      <c r="AS806" s="4"/>
      <c r="AT806" s="4"/>
      <c r="AU806" s="4"/>
      <c r="AV806" s="3"/>
      <c r="AW806" s="3"/>
    </row>
    <row r="807" spans="1:49" x14ac:dyDescent="0.2">
      <c r="A807" s="28"/>
      <c r="B807" s="28"/>
      <c r="C807" s="3"/>
      <c r="D807" s="29"/>
      <c r="E807" s="29"/>
      <c r="F807" s="29"/>
      <c r="G807" s="29"/>
      <c r="H807" s="29"/>
      <c r="I807" s="29"/>
      <c r="J807" s="29"/>
      <c r="K807" s="3"/>
      <c r="L807" s="30"/>
      <c r="M807" s="30"/>
      <c r="N807" s="3"/>
      <c r="O807" s="20"/>
      <c r="P807" s="20"/>
      <c r="Q807" s="3"/>
      <c r="R807" s="4"/>
      <c r="S807" s="4"/>
      <c r="T807" s="3"/>
      <c r="U807" s="4"/>
      <c r="V807" s="3"/>
      <c r="W807" s="3"/>
      <c r="X807" s="3"/>
      <c r="Y807" s="3"/>
      <c r="Z807" s="3"/>
      <c r="AA807" s="3"/>
      <c r="AB807" s="4"/>
      <c r="AC807" s="3"/>
      <c r="AD807" s="3"/>
      <c r="AE807" s="4"/>
      <c r="AF807" s="3"/>
      <c r="AG807" s="4"/>
      <c r="AH807" s="4"/>
      <c r="AI807" s="4"/>
      <c r="AJ807" s="4"/>
      <c r="AK807" s="4"/>
      <c r="AL807" s="4"/>
      <c r="AM807" s="4"/>
      <c r="AN807" s="4"/>
      <c r="AO807" s="4"/>
      <c r="AP807" s="31"/>
      <c r="AQ807" s="31"/>
      <c r="AR807" s="4"/>
      <c r="AS807" s="4"/>
      <c r="AT807" s="4"/>
      <c r="AU807" s="4"/>
      <c r="AV807" s="3"/>
      <c r="AW807" s="3"/>
    </row>
    <row r="808" spans="1:49" ht="3" customHeight="1" x14ac:dyDescent="0.2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4"/>
      <c r="P808" s="4"/>
      <c r="Q808" s="3"/>
      <c r="R808" s="4"/>
      <c r="S808" s="3"/>
      <c r="T808" s="3"/>
      <c r="U808" s="4"/>
      <c r="V808" s="3"/>
      <c r="W808" s="3"/>
      <c r="X808" s="3"/>
      <c r="Y808" s="3"/>
      <c r="Z808" s="3"/>
      <c r="AA808" s="3"/>
      <c r="AB808" s="4"/>
      <c r="AC808" s="3"/>
      <c r="AD808" s="3"/>
      <c r="AE808" s="4"/>
      <c r="AF808" s="3"/>
      <c r="AG808" s="4"/>
      <c r="AH808" s="4"/>
      <c r="AI808" s="4"/>
      <c r="AJ808" s="4"/>
      <c r="AK808" s="4"/>
      <c r="AL808" s="4"/>
      <c r="AM808" s="4"/>
      <c r="AN808" s="4"/>
      <c r="AO808" s="4"/>
      <c r="AP808" s="4"/>
      <c r="AQ808" s="4"/>
      <c r="AR808" s="4"/>
      <c r="AS808" s="4"/>
      <c r="AT808" s="4"/>
      <c r="AU808" s="4"/>
      <c r="AV808" s="3"/>
      <c r="AW808" s="3"/>
    </row>
    <row r="809" spans="1:49" x14ac:dyDescent="0.2">
      <c r="A809" s="28"/>
      <c r="B809" s="28"/>
      <c r="C809" s="3"/>
      <c r="D809" s="29"/>
      <c r="E809" s="29"/>
      <c r="F809" s="29"/>
      <c r="G809" s="29"/>
      <c r="H809" s="29"/>
      <c r="I809" s="29"/>
      <c r="J809" s="29"/>
      <c r="K809" s="3"/>
      <c r="L809" s="30"/>
      <c r="M809" s="30"/>
      <c r="N809" s="3"/>
      <c r="O809" s="20"/>
      <c r="P809" s="20"/>
      <c r="Q809" s="3"/>
      <c r="R809" s="4"/>
      <c r="S809" s="4"/>
      <c r="T809" s="3"/>
      <c r="U809" s="4"/>
      <c r="V809" s="3"/>
      <c r="W809" s="3"/>
      <c r="X809" s="3"/>
      <c r="Y809" s="3"/>
      <c r="Z809" s="3"/>
      <c r="AA809" s="3"/>
      <c r="AB809" s="4"/>
      <c r="AC809" s="3"/>
      <c r="AD809" s="3"/>
      <c r="AE809" s="4"/>
      <c r="AF809" s="3"/>
      <c r="AG809" s="4"/>
      <c r="AH809" s="4"/>
      <c r="AI809" s="4"/>
      <c r="AJ809" s="4"/>
      <c r="AK809" s="4"/>
      <c r="AL809" s="4"/>
      <c r="AM809" s="4"/>
      <c r="AN809" s="4"/>
      <c r="AO809" s="4"/>
      <c r="AP809" s="31"/>
      <c r="AQ809" s="31"/>
      <c r="AR809" s="4"/>
      <c r="AS809" s="4"/>
      <c r="AT809" s="4"/>
      <c r="AU809" s="4"/>
      <c r="AV809" s="3"/>
      <c r="AW809" s="3"/>
    </row>
    <row r="810" spans="1:49" ht="3.75" customHeight="1" x14ac:dyDescent="0.2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4"/>
      <c r="P810" s="4"/>
      <c r="Q810" s="3"/>
      <c r="R810" s="4"/>
      <c r="S810" s="3"/>
      <c r="T810" s="3"/>
      <c r="U810" s="4"/>
      <c r="V810" s="3"/>
      <c r="W810" s="3"/>
      <c r="X810" s="3"/>
      <c r="Y810" s="3"/>
      <c r="Z810" s="3"/>
      <c r="AA810" s="3"/>
      <c r="AB810" s="4"/>
      <c r="AC810" s="3"/>
      <c r="AD810" s="3"/>
      <c r="AE810" s="4"/>
      <c r="AF810" s="3"/>
      <c r="AG810" s="4"/>
      <c r="AH810" s="4"/>
      <c r="AI810" s="4"/>
      <c r="AJ810" s="4"/>
      <c r="AK810" s="4"/>
      <c r="AL810" s="4"/>
      <c r="AM810" s="4"/>
      <c r="AN810" s="4"/>
      <c r="AO810" s="4"/>
      <c r="AP810" s="4"/>
      <c r="AQ810" s="4"/>
      <c r="AR810" s="4"/>
      <c r="AS810" s="4"/>
      <c r="AT810" s="4"/>
      <c r="AU810" s="4"/>
      <c r="AV810" s="3"/>
      <c r="AW810" s="3"/>
    </row>
    <row r="811" spans="1:49" x14ac:dyDescent="0.2">
      <c r="A811" s="28"/>
      <c r="B811" s="28"/>
      <c r="C811" s="3"/>
      <c r="D811" s="29"/>
      <c r="E811" s="29"/>
      <c r="F811" s="29"/>
      <c r="G811" s="29"/>
      <c r="H811" s="29"/>
      <c r="I811" s="29"/>
      <c r="J811" s="29"/>
      <c r="K811" s="3"/>
      <c r="L811" s="30"/>
      <c r="M811" s="30"/>
      <c r="N811" s="3"/>
      <c r="O811" s="20"/>
      <c r="P811" s="20"/>
      <c r="Q811" s="3"/>
      <c r="R811" s="4"/>
      <c r="S811" s="4"/>
      <c r="T811" s="3"/>
      <c r="U811" s="4"/>
      <c r="V811" s="3"/>
      <c r="W811" s="3"/>
      <c r="X811" s="3"/>
      <c r="Y811" s="3"/>
      <c r="Z811" s="3"/>
      <c r="AA811" s="3"/>
      <c r="AB811" s="4"/>
      <c r="AC811" s="3"/>
      <c r="AD811" s="3"/>
      <c r="AE811" s="4"/>
      <c r="AF811" s="3"/>
      <c r="AG811" s="4"/>
      <c r="AH811" s="4"/>
      <c r="AI811" s="4"/>
      <c r="AJ811" s="4"/>
      <c r="AK811" s="4"/>
      <c r="AL811" s="4"/>
      <c r="AM811" s="4"/>
      <c r="AN811" s="4"/>
      <c r="AO811" s="4"/>
      <c r="AP811" s="31"/>
      <c r="AQ811" s="31"/>
      <c r="AR811" s="4"/>
      <c r="AS811" s="4"/>
      <c r="AT811" s="4"/>
      <c r="AU811" s="4"/>
      <c r="AV811" s="3"/>
      <c r="AW811" s="3"/>
    </row>
    <row r="812" spans="1:49" ht="3" customHeight="1" x14ac:dyDescent="0.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4"/>
      <c r="P812" s="4"/>
      <c r="Q812" s="3"/>
      <c r="R812" s="4"/>
      <c r="S812" s="3"/>
      <c r="T812" s="3"/>
      <c r="U812" s="4"/>
      <c r="V812" s="3"/>
      <c r="W812" s="3"/>
      <c r="X812" s="3"/>
      <c r="Y812" s="3"/>
      <c r="Z812" s="3"/>
      <c r="AA812" s="3"/>
      <c r="AB812" s="4"/>
      <c r="AC812" s="3"/>
      <c r="AD812" s="3"/>
      <c r="AE812" s="4"/>
      <c r="AF812" s="3"/>
      <c r="AG812" s="4"/>
      <c r="AH812" s="4"/>
      <c r="AI812" s="4"/>
      <c r="AJ812" s="4"/>
      <c r="AK812" s="4"/>
      <c r="AL812" s="4"/>
      <c r="AM812" s="4"/>
      <c r="AN812" s="4"/>
      <c r="AO812" s="4"/>
      <c r="AP812" s="4"/>
      <c r="AQ812" s="4"/>
      <c r="AR812" s="4"/>
      <c r="AS812" s="4"/>
      <c r="AT812" s="4"/>
      <c r="AU812" s="4"/>
      <c r="AV812" s="3"/>
      <c r="AW812" s="3"/>
    </row>
    <row r="813" spans="1:49" x14ac:dyDescent="0.2">
      <c r="A813" s="28"/>
      <c r="B813" s="28"/>
      <c r="C813" s="3"/>
      <c r="D813" s="29"/>
      <c r="E813" s="29"/>
      <c r="F813" s="29"/>
      <c r="G813" s="29"/>
      <c r="H813" s="29"/>
      <c r="I813" s="29"/>
      <c r="J813" s="29"/>
      <c r="K813" s="3"/>
      <c r="L813" s="30"/>
      <c r="M813" s="30"/>
      <c r="N813" s="3"/>
      <c r="O813" s="20"/>
      <c r="P813" s="20"/>
      <c r="Q813" s="3"/>
      <c r="R813" s="4"/>
      <c r="S813" s="4"/>
      <c r="T813" s="3"/>
      <c r="U813" s="4"/>
      <c r="V813" s="3"/>
      <c r="W813" s="3"/>
      <c r="X813" s="3"/>
      <c r="Y813" s="3"/>
      <c r="Z813" s="3"/>
      <c r="AA813" s="3"/>
      <c r="AB813" s="4"/>
      <c r="AC813" s="3"/>
      <c r="AD813" s="3"/>
      <c r="AE813" s="4"/>
      <c r="AF813" s="3"/>
      <c r="AG813" s="4"/>
      <c r="AH813" s="4"/>
      <c r="AI813" s="4"/>
      <c r="AJ813" s="4"/>
      <c r="AK813" s="4"/>
      <c r="AL813" s="4"/>
      <c r="AM813" s="4"/>
      <c r="AN813" s="4"/>
      <c r="AO813" s="4"/>
      <c r="AP813" s="31"/>
      <c r="AQ813" s="31"/>
      <c r="AR813" s="4"/>
      <c r="AS813" s="4"/>
      <c r="AT813" s="4"/>
      <c r="AU813" s="4"/>
      <c r="AV813" s="3"/>
      <c r="AW813" s="3"/>
    </row>
    <row r="814" spans="1:49" ht="3.75" customHeight="1" x14ac:dyDescent="0.2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4"/>
      <c r="P814" s="4"/>
      <c r="Q814" s="3"/>
      <c r="R814" s="4"/>
      <c r="S814" s="3"/>
      <c r="T814" s="3"/>
      <c r="U814" s="4"/>
      <c r="V814" s="3"/>
      <c r="W814" s="3"/>
      <c r="X814" s="3"/>
      <c r="Y814" s="3"/>
      <c r="Z814" s="3"/>
      <c r="AA814" s="3"/>
      <c r="AB814" s="4"/>
      <c r="AC814" s="3"/>
      <c r="AD814" s="3"/>
      <c r="AE814" s="4"/>
      <c r="AF814" s="3"/>
      <c r="AG814" s="4"/>
      <c r="AH814" s="4"/>
      <c r="AI814" s="4"/>
      <c r="AJ814" s="4"/>
      <c r="AK814" s="4"/>
      <c r="AL814" s="4"/>
      <c r="AM814" s="4"/>
      <c r="AN814" s="4"/>
      <c r="AO814" s="4"/>
      <c r="AP814" s="4"/>
      <c r="AQ814" s="4"/>
      <c r="AR814" s="4"/>
      <c r="AS814" s="4"/>
      <c r="AT814" s="4"/>
      <c r="AU814" s="4"/>
      <c r="AV814" s="3"/>
      <c r="AW814" s="3"/>
    </row>
    <row r="815" spans="1:49" x14ac:dyDescent="0.2">
      <c r="A815" s="28"/>
      <c r="B815" s="28"/>
      <c r="C815" s="3"/>
      <c r="D815" s="29"/>
      <c r="E815" s="29"/>
      <c r="F815" s="29"/>
      <c r="G815" s="29"/>
      <c r="H815" s="29"/>
      <c r="I815" s="29"/>
      <c r="J815" s="29"/>
      <c r="K815" s="3"/>
      <c r="L815" s="30"/>
      <c r="M815" s="30"/>
      <c r="N815" s="3"/>
      <c r="O815" s="20"/>
      <c r="P815" s="20"/>
      <c r="Q815" s="3"/>
      <c r="R815" s="4"/>
      <c r="S815" s="4"/>
      <c r="T815" s="3"/>
      <c r="U815" s="4"/>
      <c r="V815" s="3"/>
      <c r="W815" s="3"/>
      <c r="X815" s="3"/>
      <c r="Y815" s="3"/>
      <c r="Z815" s="3"/>
      <c r="AA815" s="3"/>
      <c r="AB815" s="4"/>
      <c r="AC815" s="3"/>
      <c r="AD815" s="3"/>
      <c r="AE815" s="4"/>
      <c r="AF815" s="3"/>
      <c r="AG815" s="4"/>
      <c r="AH815" s="4"/>
      <c r="AI815" s="4"/>
      <c r="AJ815" s="4"/>
      <c r="AK815" s="4"/>
      <c r="AL815" s="4"/>
      <c r="AM815" s="4"/>
      <c r="AN815" s="4"/>
      <c r="AO815" s="4"/>
      <c r="AP815" s="31"/>
      <c r="AQ815" s="31"/>
      <c r="AR815" s="4"/>
      <c r="AS815" s="4"/>
      <c r="AT815" s="4"/>
      <c r="AU815" s="4"/>
      <c r="AV815" s="3"/>
      <c r="AW815" s="3"/>
    </row>
    <row r="816" spans="1:49" ht="2.25" customHeight="1" x14ac:dyDescent="0.2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4"/>
      <c r="P816" s="4"/>
      <c r="Q816" s="3"/>
      <c r="R816" s="4"/>
      <c r="S816" s="3"/>
      <c r="T816" s="3"/>
      <c r="U816" s="4"/>
      <c r="V816" s="3"/>
      <c r="W816" s="3"/>
      <c r="X816" s="3"/>
      <c r="Y816" s="3"/>
      <c r="Z816" s="3"/>
      <c r="AA816" s="3"/>
      <c r="AB816" s="4"/>
      <c r="AC816" s="3"/>
      <c r="AD816" s="3"/>
      <c r="AE816" s="4"/>
      <c r="AF816" s="3"/>
      <c r="AG816" s="4"/>
      <c r="AH816" s="4"/>
      <c r="AI816" s="4"/>
      <c r="AJ816" s="4"/>
      <c r="AK816" s="4"/>
      <c r="AL816" s="4"/>
      <c r="AM816" s="4"/>
      <c r="AN816" s="4"/>
      <c r="AO816" s="4"/>
      <c r="AP816" s="4"/>
      <c r="AQ816" s="4"/>
      <c r="AR816" s="4"/>
      <c r="AS816" s="4"/>
      <c r="AT816" s="4"/>
      <c r="AU816" s="4"/>
      <c r="AV816" s="3"/>
      <c r="AW816" s="3"/>
    </row>
    <row r="817" spans="1:49" x14ac:dyDescent="0.2">
      <c r="A817" s="28"/>
      <c r="B817" s="28"/>
      <c r="C817" s="3"/>
      <c r="D817" s="29"/>
      <c r="E817" s="29"/>
      <c r="F817" s="29"/>
      <c r="G817" s="29"/>
      <c r="H817" s="29"/>
      <c r="I817" s="29"/>
      <c r="J817" s="29"/>
      <c r="K817" s="3"/>
      <c r="L817" s="30"/>
      <c r="M817" s="30"/>
      <c r="N817" s="3"/>
      <c r="O817" s="20"/>
      <c r="P817" s="20"/>
      <c r="Q817" s="3"/>
      <c r="R817" s="4"/>
      <c r="S817" s="4"/>
      <c r="T817" s="3"/>
      <c r="U817" s="4"/>
      <c r="V817" s="3"/>
      <c r="W817" s="3"/>
      <c r="X817" s="3"/>
      <c r="Y817" s="3"/>
      <c r="Z817" s="3"/>
      <c r="AA817" s="3"/>
      <c r="AB817" s="4"/>
      <c r="AC817" s="3"/>
      <c r="AD817" s="3"/>
      <c r="AE817" s="4"/>
      <c r="AF817" s="3"/>
      <c r="AG817" s="4"/>
      <c r="AH817" s="4"/>
      <c r="AI817" s="4"/>
      <c r="AJ817" s="4"/>
      <c r="AK817" s="4"/>
      <c r="AL817" s="4"/>
      <c r="AM817" s="4"/>
      <c r="AN817" s="4"/>
      <c r="AO817" s="4"/>
      <c r="AP817" s="31"/>
      <c r="AQ817" s="31"/>
      <c r="AR817" s="4"/>
      <c r="AS817" s="4"/>
      <c r="AT817" s="4"/>
      <c r="AU817" s="4"/>
      <c r="AV817" s="3"/>
      <c r="AW817" s="3"/>
    </row>
    <row r="818" spans="1:49" ht="3" customHeight="1" x14ac:dyDescent="0.2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4"/>
      <c r="P818" s="4"/>
      <c r="Q818" s="3"/>
      <c r="R818" s="4"/>
      <c r="S818" s="3"/>
      <c r="T818" s="3"/>
      <c r="U818" s="4"/>
      <c r="V818" s="3"/>
      <c r="W818" s="3"/>
      <c r="X818" s="3"/>
      <c r="Y818" s="3"/>
      <c r="Z818" s="3"/>
      <c r="AA818" s="3"/>
      <c r="AB818" s="4"/>
      <c r="AC818" s="3"/>
      <c r="AD818" s="3"/>
      <c r="AE818" s="4"/>
      <c r="AF818" s="3"/>
      <c r="AG818" s="4"/>
      <c r="AH818" s="4"/>
      <c r="AI818" s="4"/>
      <c r="AJ818" s="4"/>
      <c r="AK818" s="4"/>
      <c r="AL818" s="4"/>
      <c r="AM818" s="4"/>
      <c r="AN818" s="4"/>
      <c r="AO818" s="4"/>
      <c r="AP818" s="4"/>
      <c r="AQ818" s="4"/>
      <c r="AR818" s="4"/>
      <c r="AS818" s="4"/>
      <c r="AT818" s="4"/>
      <c r="AU818" s="4"/>
      <c r="AV818" s="3"/>
      <c r="AW818" s="3"/>
    </row>
    <row r="819" spans="1:49" x14ac:dyDescent="0.2">
      <c r="A819" s="28"/>
      <c r="B819" s="28"/>
      <c r="C819" s="3"/>
      <c r="D819" s="29"/>
      <c r="E819" s="29"/>
      <c r="F819" s="29"/>
      <c r="G819" s="29"/>
      <c r="H819" s="29"/>
      <c r="I819" s="29"/>
      <c r="J819" s="29"/>
      <c r="K819" s="3"/>
      <c r="L819" s="30"/>
      <c r="M819" s="30"/>
      <c r="N819" s="3"/>
      <c r="O819" s="20"/>
      <c r="P819" s="20"/>
      <c r="Q819" s="3"/>
      <c r="R819" s="4"/>
      <c r="S819" s="4"/>
      <c r="T819" s="3"/>
      <c r="U819" s="4"/>
      <c r="V819" s="3"/>
      <c r="W819" s="3"/>
      <c r="X819" s="3"/>
      <c r="Y819" s="3"/>
      <c r="Z819" s="3"/>
      <c r="AA819" s="3"/>
      <c r="AB819" s="4"/>
      <c r="AC819" s="3"/>
      <c r="AD819" s="3"/>
      <c r="AE819" s="4"/>
      <c r="AF819" s="3"/>
      <c r="AG819" s="4"/>
      <c r="AH819" s="4"/>
      <c r="AI819" s="4"/>
      <c r="AJ819" s="4"/>
      <c r="AK819" s="4"/>
      <c r="AL819" s="4"/>
      <c r="AM819" s="4"/>
      <c r="AN819" s="4"/>
      <c r="AO819" s="4"/>
      <c r="AP819" s="31"/>
      <c r="AQ819" s="31"/>
      <c r="AR819" s="4"/>
      <c r="AS819" s="4"/>
      <c r="AT819" s="4"/>
      <c r="AU819" s="4"/>
      <c r="AV819" s="3"/>
      <c r="AW819" s="3"/>
    </row>
    <row r="820" spans="1:49" ht="3" customHeight="1" x14ac:dyDescent="0.2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4"/>
      <c r="P820" s="4"/>
      <c r="Q820" s="3"/>
      <c r="R820" s="4"/>
      <c r="S820" s="3"/>
      <c r="T820" s="3"/>
      <c r="U820" s="4"/>
      <c r="V820" s="3"/>
      <c r="W820" s="3"/>
      <c r="X820" s="3"/>
      <c r="Y820" s="3"/>
      <c r="Z820" s="3"/>
      <c r="AA820" s="3"/>
      <c r="AB820" s="4"/>
      <c r="AC820" s="3"/>
      <c r="AD820" s="3"/>
      <c r="AE820" s="4"/>
      <c r="AF820" s="3"/>
      <c r="AG820" s="4"/>
      <c r="AH820" s="4"/>
      <c r="AI820" s="4"/>
      <c r="AJ820" s="4"/>
      <c r="AK820" s="4"/>
      <c r="AL820" s="4"/>
      <c r="AM820" s="4"/>
      <c r="AN820" s="4"/>
      <c r="AO820" s="4"/>
      <c r="AP820" s="4"/>
      <c r="AQ820" s="4"/>
      <c r="AR820" s="4"/>
      <c r="AS820" s="4"/>
      <c r="AT820" s="4"/>
      <c r="AU820" s="4"/>
      <c r="AV820" s="3"/>
      <c r="AW820" s="3"/>
    </row>
    <row r="821" spans="1:49" x14ac:dyDescent="0.2">
      <c r="A821" s="28"/>
      <c r="B821" s="28"/>
      <c r="C821" s="3"/>
      <c r="D821" s="29"/>
      <c r="E821" s="29"/>
      <c r="F821" s="29"/>
      <c r="G821" s="29"/>
      <c r="H821" s="29"/>
      <c r="I821" s="29"/>
      <c r="J821" s="29"/>
      <c r="K821" s="3"/>
      <c r="L821" s="30"/>
      <c r="M821" s="30"/>
      <c r="N821" s="3"/>
      <c r="O821" s="20"/>
      <c r="P821" s="20"/>
      <c r="Q821" s="3"/>
      <c r="R821" s="4"/>
      <c r="S821" s="4"/>
      <c r="T821" s="3"/>
      <c r="U821" s="4"/>
      <c r="V821" s="3"/>
      <c r="W821" s="3"/>
      <c r="X821" s="3"/>
      <c r="Y821" s="3"/>
      <c r="Z821" s="3"/>
      <c r="AA821" s="3"/>
      <c r="AB821" s="4"/>
      <c r="AC821" s="3"/>
      <c r="AD821" s="3"/>
      <c r="AE821" s="4"/>
      <c r="AF821" s="3"/>
      <c r="AG821" s="4"/>
      <c r="AH821" s="4"/>
      <c r="AI821" s="4"/>
      <c r="AJ821" s="4"/>
      <c r="AK821" s="4"/>
      <c r="AL821" s="4"/>
      <c r="AM821" s="4"/>
      <c r="AN821" s="4"/>
      <c r="AO821" s="4"/>
      <c r="AP821" s="31"/>
      <c r="AQ821" s="31"/>
      <c r="AR821" s="4"/>
      <c r="AS821" s="4"/>
      <c r="AT821" s="4"/>
      <c r="AU821" s="4"/>
      <c r="AV821" s="3"/>
      <c r="AW821" s="3"/>
    </row>
    <row r="822" spans="1:49" ht="4.5" customHeight="1" x14ac:dyDescent="0.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4"/>
      <c r="P822" s="4"/>
      <c r="Q822" s="3"/>
      <c r="R822" s="4"/>
      <c r="S822" s="3"/>
      <c r="T822" s="3"/>
      <c r="U822" s="4"/>
      <c r="V822" s="3"/>
      <c r="W822" s="3"/>
      <c r="X822" s="3"/>
      <c r="Y822" s="3"/>
      <c r="Z822" s="3"/>
      <c r="AA822" s="3"/>
      <c r="AB822" s="4"/>
      <c r="AC822" s="3"/>
      <c r="AD822" s="3"/>
      <c r="AE822" s="4"/>
      <c r="AF822" s="3"/>
      <c r="AG822" s="4"/>
      <c r="AH822" s="4"/>
      <c r="AI822" s="4"/>
      <c r="AJ822" s="4"/>
      <c r="AK822" s="4"/>
      <c r="AL822" s="4"/>
      <c r="AM822" s="4"/>
      <c r="AN822" s="4"/>
      <c r="AO822" s="4"/>
      <c r="AP822" s="4"/>
      <c r="AQ822" s="4"/>
      <c r="AR822" s="4"/>
      <c r="AS822" s="4"/>
      <c r="AT822" s="4"/>
      <c r="AU822" s="4"/>
      <c r="AV822" s="3"/>
      <c r="AW822" s="3"/>
    </row>
    <row r="823" spans="1:49" x14ac:dyDescent="0.2">
      <c r="A823" s="32"/>
      <c r="B823" s="32"/>
      <c r="C823" s="17"/>
      <c r="D823" s="32"/>
      <c r="E823" s="32"/>
      <c r="F823" s="32"/>
      <c r="G823" s="32"/>
      <c r="H823" s="32"/>
      <c r="I823" s="32"/>
      <c r="J823" s="32"/>
      <c r="K823" s="17"/>
      <c r="L823" s="32"/>
      <c r="M823" s="32"/>
      <c r="N823" s="17"/>
      <c r="O823" s="22"/>
      <c r="P823" s="22"/>
      <c r="Q823" s="3"/>
      <c r="R823" s="23"/>
      <c r="S823" s="23"/>
      <c r="T823" s="3"/>
      <c r="U823" s="23"/>
      <c r="V823" s="23"/>
      <c r="W823" s="3"/>
      <c r="X823" s="23"/>
      <c r="Y823" s="23"/>
      <c r="Z823" s="3"/>
      <c r="AA823" s="23"/>
      <c r="AB823" s="23"/>
      <c r="AC823" s="3"/>
      <c r="AD823" s="23"/>
      <c r="AE823" s="23"/>
      <c r="AF823" s="3"/>
      <c r="AG823" s="23"/>
      <c r="AH823" s="23"/>
      <c r="AI823" s="4"/>
      <c r="AJ823" s="23"/>
      <c r="AK823" s="23"/>
      <c r="AL823" s="4"/>
      <c r="AM823" s="23"/>
      <c r="AN823" s="23"/>
      <c r="AO823" s="4"/>
      <c r="AP823" s="29"/>
      <c r="AQ823" s="29"/>
      <c r="AR823" s="4"/>
      <c r="AS823" s="4"/>
      <c r="AT823" s="4"/>
      <c r="AU823" s="4"/>
      <c r="AV823" s="3"/>
      <c r="AW823" s="3"/>
    </row>
    <row r="824" spans="1:49" ht="5.25" customHeight="1" x14ac:dyDescent="0.2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4"/>
      <c r="P824" s="4"/>
      <c r="Q824" s="3"/>
      <c r="R824" s="4"/>
      <c r="S824" s="3"/>
      <c r="T824" s="3"/>
      <c r="U824" s="4"/>
      <c r="V824" s="3"/>
      <c r="W824" s="3"/>
      <c r="X824" s="3"/>
      <c r="Y824" s="3"/>
      <c r="Z824" s="3"/>
      <c r="AA824" s="3"/>
      <c r="AB824" s="4"/>
      <c r="AC824" s="3"/>
      <c r="AD824" s="3"/>
      <c r="AE824" s="4"/>
      <c r="AF824" s="3"/>
      <c r="AG824" s="4"/>
      <c r="AH824" s="4"/>
      <c r="AI824" s="4"/>
      <c r="AJ824" s="4"/>
      <c r="AK824" s="4"/>
      <c r="AL824" s="4"/>
      <c r="AM824" s="4"/>
      <c r="AN824" s="4"/>
      <c r="AO824" s="4"/>
      <c r="AP824" s="4"/>
      <c r="AQ824" s="4"/>
      <c r="AR824" s="4"/>
      <c r="AS824" s="4"/>
      <c r="AT824" s="4"/>
      <c r="AU824" s="4"/>
      <c r="AV824" s="3"/>
      <c r="AW824" s="3"/>
    </row>
    <row r="825" spans="1:49" x14ac:dyDescent="0.2">
      <c r="A825" s="32"/>
      <c r="B825" s="32"/>
      <c r="C825" s="17"/>
      <c r="D825" s="32"/>
      <c r="E825" s="32"/>
      <c r="F825" s="32"/>
      <c r="G825" s="32"/>
      <c r="H825" s="32"/>
      <c r="I825" s="32"/>
      <c r="J825" s="32"/>
      <c r="K825" s="17"/>
      <c r="L825" s="32"/>
      <c r="M825" s="32"/>
      <c r="N825" s="17"/>
      <c r="O825" s="22"/>
      <c r="P825" s="22"/>
      <c r="Q825" s="3"/>
      <c r="R825" s="23"/>
      <c r="S825" s="23"/>
      <c r="T825" s="3"/>
      <c r="U825" s="23"/>
      <c r="V825" s="23"/>
      <c r="W825" s="3"/>
      <c r="X825" s="23"/>
      <c r="Y825" s="23"/>
      <c r="Z825" s="3"/>
      <c r="AA825" s="23"/>
      <c r="AB825" s="23"/>
      <c r="AC825" s="3"/>
      <c r="AD825" s="23"/>
      <c r="AE825" s="23"/>
      <c r="AF825" s="3"/>
      <c r="AG825" s="23"/>
      <c r="AH825" s="23"/>
      <c r="AI825" s="4"/>
      <c r="AJ825" s="23"/>
      <c r="AK825" s="23"/>
      <c r="AL825" s="4"/>
      <c r="AM825" s="23"/>
      <c r="AN825" s="23"/>
      <c r="AO825" s="4"/>
      <c r="AP825" s="29"/>
      <c r="AQ825" s="29"/>
      <c r="AR825" s="4"/>
      <c r="AS825" s="4"/>
      <c r="AT825" s="4"/>
      <c r="AU825" s="4"/>
      <c r="AV825" s="3"/>
      <c r="AW825" s="3"/>
    </row>
    <row r="826" spans="1:49" ht="4.5" customHeight="1" x14ac:dyDescent="0.2">
      <c r="A826" s="23"/>
      <c r="B826" s="23"/>
      <c r="C826" s="17"/>
      <c r="D826" s="23"/>
      <c r="E826" s="23"/>
      <c r="F826" s="23"/>
      <c r="G826" s="23"/>
      <c r="H826" s="23"/>
      <c r="I826" s="23"/>
      <c r="J826" s="23"/>
      <c r="K826" s="17"/>
      <c r="L826" s="23"/>
      <c r="M826" s="23"/>
      <c r="N826" s="17"/>
      <c r="O826" s="22"/>
      <c r="P826" s="22"/>
      <c r="Q826" s="3"/>
      <c r="R826" s="23"/>
      <c r="S826" s="23"/>
      <c r="T826" s="3"/>
      <c r="U826" s="23"/>
      <c r="V826" s="23"/>
      <c r="W826" s="3"/>
      <c r="X826" s="23"/>
      <c r="Y826" s="23"/>
      <c r="Z826" s="3"/>
      <c r="AA826" s="23"/>
      <c r="AB826" s="23"/>
      <c r="AC826" s="3"/>
      <c r="AD826" s="23"/>
      <c r="AE826" s="23"/>
      <c r="AF826" s="3"/>
      <c r="AG826" s="23"/>
      <c r="AH826" s="23"/>
      <c r="AI826" s="4"/>
      <c r="AJ826" s="23"/>
      <c r="AK826" s="23"/>
      <c r="AL826" s="4"/>
      <c r="AM826" s="23"/>
      <c r="AN826" s="23"/>
      <c r="AO826" s="4"/>
      <c r="AP826" s="18"/>
      <c r="AQ826" s="18"/>
      <c r="AR826" s="4"/>
      <c r="AS826" s="4"/>
      <c r="AT826" s="4"/>
      <c r="AU826" s="4"/>
      <c r="AV826" s="3"/>
      <c r="AW826" s="3"/>
    </row>
    <row r="827" spans="1:49" x14ac:dyDescent="0.2">
      <c r="A827" s="28"/>
      <c r="B827" s="28"/>
      <c r="C827" s="3"/>
      <c r="D827" s="29"/>
      <c r="E827" s="29"/>
      <c r="F827" s="29"/>
      <c r="G827" s="29"/>
      <c r="H827" s="29"/>
      <c r="I827" s="29"/>
      <c r="J827" s="29"/>
      <c r="K827" s="3"/>
      <c r="L827" s="30"/>
      <c r="M827" s="30"/>
      <c r="N827" s="3"/>
      <c r="O827" s="20"/>
      <c r="P827" s="20"/>
      <c r="Q827" s="3"/>
      <c r="R827" s="4"/>
      <c r="S827" s="4"/>
      <c r="T827" s="3"/>
      <c r="U827" s="4"/>
      <c r="V827" s="3"/>
      <c r="W827" s="3"/>
      <c r="X827" s="3"/>
      <c r="Y827" s="3"/>
      <c r="Z827" s="3"/>
      <c r="AA827" s="3"/>
      <c r="AB827" s="4"/>
      <c r="AC827" s="3"/>
      <c r="AD827" s="3"/>
      <c r="AE827" s="4"/>
      <c r="AF827" s="3"/>
      <c r="AG827" s="4"/>
      <c r="AH827" s="4"/>
      <c r="AI827" s="4"/>
      <c r="AJ827" s="4"/>
      <c r="AK827" s="4"/>
      <c r="AL827" s="4"/>
      <c r="AM827" s="4"/>
      <c r="AN827" s="4"/>
      <c r="AO827" s="4"/>
      <c r="AP827" s="31"/>
      <c r="AQ827" s="31"/>
      <c r="AR827" s="4"/>
      <c r="AS827" s="4"/>
      <c r="AT827" s="4"/>
      <c r="AU827" s="4"/>
      <c r="AV827" s="3"/>
      <c r="AW827" s="3"/>
    </row>
    <row r="828" spans="1:49" ht="3.75" customHeight="1" x14ac:dyDescent="0.2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4"/>
      <c r="P828" s="4"/>
      <c r="Q828" s="3"/>
      <c r="R828" s="4"/>
      <c r="S828" s="3"/>
      <c r="T828" s="3"/>
      <c r="U828" s="4"/>
      <c r="V828" s="3"/>
      <c r="W828" s="3"/>
      <c r="X828" s="3"/>
      <c r="Y828" s="3"/>
      <c r="Z828" s="3"/>
      <c r="AA828" s="3"/>
      <c r="AB828" s="4"/>
      <c r="AC828" s="3"/>
      <c r="AD828" s="3"/>
      <c r="AE828" s="4"/>
      <c r="AF828" s="3"/>
      <c r="AG828" s="4"/>
      <c r="AH828" s="4"/>
      <c r="AI828" s="4"/>
      <c r="AJ828" s="4"/>
      <c r="AK828" s="4"/>
      <c r="AL828" s="4"/>
      <c r="AM828" s="4"/>
      <c r="AN828" s="4"/>
      <c r="AO828" s="4"/>
      <c r="AP828" s="4"/>
      <c r="AQ828" s="4"/>
      <c r="AR828" s="4"/>
      <c r="AS828" s="4"/>
      <c r="AT828" s="4"/>
      <c r="AU828" s="4"/>
      <c r="AV828" s="3"/>
      <c r="AW828" s="3"/>
    </row>
    <row r="829" spans="1:49" x14ac:dyDescent="0.2">
      <c r="A829" s="28"/>
      <c r="B829" s="28"/>
      <c r="C829" s="3"/>
      <c r="D829" s="29"/>
      <c r="E829" s="29"/>
      <c r="F829" s="29"/>
      <c r="G829" s="29"/>
      <c r="H829" s="29"/>
      <c r="I829" s="29"/>
      <c r="J829" s="29"/>
      <c r="K829" s="3"/>
      <c r="L829" s="30"/>
      <c r="M829" s="30"/>
      <c r="N829" s="3"/>
      <c r="O829" s="20"/>
      <c r="P829" s="20"/>
      <c r="Q829" s="3"/>
      <c r="R829" s="4"/>
      <c r="S829" s="4"/>
      <c r="T829" s="3"/>
      <c r="U829" s="4"/>
      <c r="V829" s="3"/>
      <c r="W829" s="3"/>
      <c r="X829" s="3"/>
      <c r="Y829" s="3"/>
      <c r="Z829" s="3"/>
      <c r="AA829" s="3"/>
      <c r="AB829" s="4"/>
      <c r="AC829" s="3"/>
      <c r="AD829" s="3"/>
      <c r="AE829" s="4"/>
      <c r="AF829" s="3"/>
      <c r="AG829" s="4"/>
      <c r="AH829" s="4"/>
      <c r="AI829" s="4"/>
      <c r="AJ829" s="4"/>
      <c r="AK829" s="4"/>
      <c r="AL829" s="4"/>
      <c r="AM829" s="4"/>
      <c r="AN829" s="4"/>
      <c r="AO829" s="4"/>
      <c r="AP829" s="31"/>
      <c r="AQ829" s="31"/>
      <c r="AR829" s="4"/>
      <c r="AS829" s="4"/>
      <c r="AT829" s="4"/>
      <c r="AU829" s="4"/>
      <c r="AV829" s="3"/>
      <c r="AW829" s="3"/>
    </row>
    <row r="830" spans="1:49" ht="3" customHeight="1" x14ac:dyDescent="0.2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4"/>
      <c r="P830" s="4"/>
      <c r="Q830" s="3"/>
      <c r="R830" s="4"/>
      <c r="S830" s="3"/>
      <c r="T830" s="3"/>
      <c r="U830" s="4"/>
      <c r="V830" s="3"/>
      <c r="W830" s="3"/>
      <c r="X830" s="3"/>
      <c r="Y830" s="3"/>
      <c r="Z830" s="3"/>
      <c r="AA830" s="3"/>
      <c r="AB830" s="4"/>
      <c r="AC830" s="3"/>
      <c r="AD830" s="3"/>
      <c r="AE830" s="4"/>
      <c r="AF830" s="3"/>
      <c r="AG830" s="4"/>
      <c r="AH830" s="4"/>
      <c r="AI830" s="4"/>
      <c r="AJ830" s="4"/>
      <c r="AK830" s="4"/>
      <c r="AL830" s="4"/>
      <c r="AM830" s="4"/>
      <c r="AN830" s="4"/>
      <c r="AO830" s="4"/>
      <c r="AP830" s="4"/>
      <c r="AQ830" s="4"/>
      <c r="AR830" s="4"/>
      <c r="AS830" s="4"/>
      <c r="AT830" s="4"/>
      <c r="AU830" s="4"/>
      <c r="AV830" s="3"/>
      <c r="AW830" s="3"/>
    </row>
    <row r="831" spans="1:49" x14ac:dyDescent="0.2">
      <c r="A831" s="28"/>
      <c r="B831" s="28"/>
      <c r="C831" s="3"/>
      <c r="D831" s="29"/>
      <c r="E831" s="29"/>
      <c r="F831" s="29"/>
      <c r="G831" s="29"/>
      <c r="H831" s="29"/>
      <c r="I831" s="29"/>
      <c r="J831" s="29"/>
      <c r="K831" s="3"/>
      <c r="L831" s="30"/>
      <c r="M831" s="30"/>
      <c r="N831" s="3"/>
      <c r="O831" s="20"/>
      <c r="P831" s="20"/>
      <c r="Q831" s="3"/>
      <c r="R831" s="4"/>
      <c r="S831" s="4"/>
      <c r="T831" s="3"/>
      <c r="U831" s="4"/>
      <c r="V831" s="3"/>
      <c r="W831" s="3"/>
      <c r="X831" s="3"/>
      <c r="Y831" s="3"/>
      <c r="Z831" s="3"/>
      <c r="AA831" s="3"/>
      <c r="AB831" s="4"/>
      <c r="AC831" s="3"/>
      <c r="AD831" s="3"/>
      <c r="AE831" s="4"/>
      <c r="AF831" s="3"/>
      <c r="AG831" s="4"/>
      <c r="AH831" s="4"/>
      <c r="AI831" s="4"/>
      <c r="AJ831" s="4"/>
      <c r="AK831" s="4"/>
      <c r="AL831" s="4"/>
      <c r="AM831" s="4"/>
      <c r="AN831" s="4"/>
      <c r="AO831" s="4"/>
      <c r="AP831" s="31"/>
      <c r="AQ831" s="31"/>
      <c r="AR831" s="4"/>
      <c r="AS831" s="4"/>
      <c r="AT831" s="4"/>
      <c r="AU831" s="4"/>
      <c r="AV831" s="3"/>
      <c r="AW831" s="3"/>
    </row>
    <row r="832" spans="1:49" ht="3" customHeight="1" x14ac:dyDescent="0.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4"/>
      <c r="P832" s="4"/>
      <c r="Q832" s="3"/>
      <c r="R832" s="4"/>
      <c r="S832" s="3"/>
      <c r="T832" s="3"/>
      <c r="U832" s="4"/>
      <c r="V832" s="3"/>
      <c r="W832" s="3"/>
      <c r="X832" s="3"/>
      <c r="Y832" s="3"/>
      <c r="Z832" s="3"/>
      <c r="AA832" s="3"/>
      <c r="AB832" s="4"/>
      <c r="AC832" s="3"/>
      <c r="AD832" s="3"/>
      <c r="AE832" s="4"/>
      <c r="AF832" s="3"/>
      <c r="AG832" s="4"/>
      <c r="AH832" s="4"/>
      <c r="AI832" s="4"/>
      <c r="AJ832" s="4"/>
      <c r="AK832" s="4"/>
      <c r="AL832" s="4"/>
      <c r="AM832" s="4"/>
      <c r="AN832" s="4"/>
      <c r="AO832" s="4"/>
      <c r="AP832" s="4"/>
      <c r="AQ832" s="4"/>
      <c r="AR832" s="4"/>
      <c r="AS832" s="4"/>
      <c r="AT832" s="4"/>
      <c r="AU832" s="4"/>
      <c r="AV832" s="3"/>
      <c r="AW832" s="3"/>
    </row>
    <row r="833" spans="1:49" x14ac:dyDescent="0.2">
      <c r="A833" s="28"/>
      <c r="B833" s="28"/>
      <c r="C833" s="3"/>
      <c r="D833" s="29"/>
      <c r="E833" s="29"/>
      <c r="F833" s="29"/>
      <c r="G833" s="29"/>
      <c r="H833" s="29"/>
      <c r="I833" s="29"/>
      <c r="J833" s="29"/>
      <c r="K833" s="3"/>
      <c r="L833" s="30"/>
      <c r="M833" s="30"/>
      <c r="N833" s="3"/>
      <c r="O833" s="20"/>
      <c r="P833" s="20"/>
      <c r="Q833" s="3"/>
      <c r="R833" s="4"/>
      <c r="S833" s="4"/>
      <c r="T833" s="3"/>
      <c r="U833" s="4"/>
      <c r="V833" s="3"/>
      <c r="W833" s="3"/>
      <c r="X833" s="3"/>
      <c r="Y833" s="3"/>
      <c r="Z833" s="3"/>
      <c r="AA833" s="3"/>
      <c r="AB833" s="4"/>
      <c r="AC833" s="3"/>
      <c r="AD833" s="3"/>
      <c r="AE833" s="4"/>
      <c r="AF833" s="3"/>
      <c r="AG833" s="4"/>
      <c r="AH833" s="4"/>
      <c r="AI833" s="4"/>
      <c r="AJ833" s="4"/>
      <c r="AK833" s="4"/>
      <c r="AL833" s="4"/>
      <c r="AM833" s="4"/>
      <c r="AN833" s="4"/>
      <c r="AO833" s="4"/>
      <c r="AP833" s="31"/>
      <c r="AQ833" s="31"/>
      <c r="AR833" s="4"/>
      <c r="AS833" s="4"/>
      <c r="AT833" s="4"/>
      <c r="AU833" s="4"/>
      <c r="AV833" s="3"/>
      <c r="AW833" s="3"/>
    </row>
    <row r="834" spans="1:49" ht="3.75" customHeight="1" x14ac:dyDescent="0.2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4"/>
      <c r="P834" s="4"/>
      <c r="Q834" s="3"/>
      <c r="R834" s="4"/>
      <c r="S834" s="3"/>
      <c r="T834" s="3"/>
      <c r="U834" s="4"/>
      <c r="V834" s="3"/>
      <c r="W834" s="3"/>
      <c r="X834" s="3"/>
      <c r="Y834" s="3"/>
      <c r="Z834" s="3"/>
      <c r="AA834" s="3"/>
      <c r="AB834" s="4"/>
      <c r="AC834" s="3"/>
      <c r="AD834" s="3"/>
      <c r="AE834" s="4"/>
      <c r="AF834" s="3"/>
      <c r="AG834" s="4"/>
      <c r="AH834" s="4"/>
      <c r="AI834" s="4"/>
      <c r="AJ834" s="4"/>
      <c r="AK834" s="4"/>
      <c r="AL834" s="4"/>
      <c r="AM834" s="4"/>
      <c r="AN834" s="4"/>
      <c r="AO834" s="4"/>
      <c r="AP834" s="4"/>
      <c r="AQ834" s="4"/>
      <c r="AR834" s="4"/>
      <c r="AS834" s="4"/>
      <c r="AT834" s="4"/>
      <c r="AU834" s="4"/>
      <c r="AV834" s="3"/>
      <c r="AW834" s="3"/>
    </row>
    <row r="835" spans="1:49" x14ac:dyDescent="0.2">
      <c r="A835" s="28"/>
      <c r="B835" s="28"/>
      <c r="C835" s="3"/>
      <c r="D835" s="29"/>
      <c r="E835" s="29"/>
      <c r="F835" s="29"/>
      <c r="G835" s="29"/>
      <c r="H835" s="29"/>
      <c r="I835" s="29"/>
      <c r="J835" s="29"/>
      <c r="K835" s="3"/>
      <c r="L835" s="30"/>
      <c r="M835" s="30"/>
      <c r="N835" s="3"/>
      <c r="O835" s="20"/>
      <c r="P835" s="20"/>
      <c r="Q835" s="3"/>
      <c r="R835" s="4"/>
      <c r="S835" s="4"/>
      <c r="T835" s="3"/>
      <c r="U835" s="4"/>
      <c r="V835" s="3"/>
      <c r="W835" s="3"/>
      <c r="X835" s="3"/>
      <c r="Y835" s="3"/>
      <c r="Z835" s="3"/>
      <c r="AA835" s="3"/>
      <c r="AB835" s="4"/>
      <c r="AC835" s="3"/>
      <c r="AD835" s="3"/>
      <c r="AE835" s="4"/>
      <c r="AF835" s="3"/>
      <c r="AG835" s="4"/>
      <c r="AH835" s="4"/>
      <c r="AI835" s="4"/>
      <c r="AJ835" s="4"/>
      <c r="AK835" s="4"/>
      <c r="AL835" s="4"/>
      <c r="AM835" s="4"/>
      <c r="AN835" s="4"/>
      <c r="AO835" s="4"/>
      <c r="AP835" s="31"/>
      <c r="AQ835" s="31"/>
      <c r="AR835" s="4"/>
      <c r="AS835" s="4"/>
      <c r="AT835" s="4"/>
      <c r="AU835" s="4"/>
      <c r="AV835" s="3"/>
      <c r="AW835" s="3"/>
    </row>
    <row r="836" spans="1:49" ht="3" customHeight="1" x14ac:dyDescent="0.2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4"/>
      <c r="P836" s="4"/>
      <c r="Q836" s="3"/>
      <c r="R836" s="4"/>
      <c r="S836" s="3"/>
      <c r="T836" s="3"/>
      <c r="U836" s="4"/>
      <c r="V836" s="3"/>
      <c r="W836" s="3"/>
      <c r="X836" s="3"/>
      <c r="Y836" s="3"/>
      <c r="Z836" s="3"/>
      <c r="AA836" s="3"/>
      <c r="AB836" s="4"/>
      <c r="AC836" s="3"/>
      <c r="AD836" s="3"/>
      <c r="AE836" s="4"/>
      <c r="AF836" s="3"/>
      <c r="AG836" s="4"/>
      <c r="AH836" s="4"/>
      <c r="AI836" s="4"/>
      <c r="AJ836" s="4"/>
      <c r="AK836" s="4"/>
      <c r="AL836" s="4"/>
      <c r="AM836" s="4"/>
      <c r="AN836" s="4"/>
      <c r="AO836" s="4"/>
      <c r="AP836" s="4"/>
      <c r="AQ836" s="4"/>
      <c r="AR836" s="4"/>
      <c r="AS836" s="4"/>
      <c r="AT836" s="4"/>
      <c r="AU836" s="4"/>
      <c r="AV836" s="3"/>
      <c r="AW836" s="3"/>
    </row>
    <row r="837" spans="1:49" x14ac:dyDescent="0.2">
      <c r="A837" s="28"/>
      <c r="B837" s="28"/>
      <c r="C837" s="3"/>
      <c r="D837" s="29"/>
      <c r="E837" s="29"/>
      <c r="F837" s="29"/>
      <c r="G837" s="29"/>
      <c r="H837" s="29"/>
      <c r="I837" s="29"/>
      <c r="J837" s="29"/>
      <c r="K837" s="3"/>
      <c r="L837" s="30"/>
      <c r="M837" s="30"/>
      <c r="N837" s="3"/>
      <c r="O837" s="20"/>
      <c r="P837" s="20"/>
      <c r="Q837" s="3"/>
      <c r="R837" s="4"/>
      <c r="S837" s="4"/>
      <c r="T837" s="3"/>
      <c r="U837" s="4"/>
      <c r="V837" s="3"/>
      <c r="W837" s="3"/>
      <c r="X837" s="3"/>
      <c r="Y837" s="3"/>
      <c r="Z837" s="3"/>
      <c r="AA837" s="3"/>
      <c r="AB837" s="4"/>
      <c r="AC837" s="3"/>
      <c r="AD837" s="3"/>
      <c r="AE837" s="4"/>
      <c r="AF837" s="3"/>
      <c r="AG837" s="4"/>
      <c r="AH837" s="4"/>
      <c r="AI837" s="4"/>
      <c r="AJ837" s="4"/>
      <c r="AK837" s="4"/>
      <c r="AL837" s="4"/>
      <c r="AM837" s="4"/>
      <c r="AN837" s="4"/>
      <c r="AO837" s="4"/>
      <c r="AP837" s="31"/>
      <c r="AQ837" s="31"/>
      <c r="AR837" s="4"/>
      <c r="AS837" s="4"/>
      <c r="AT837" s="4"/>
      <c r="AU837" s="4"/>
      <c r="AV837" s="3"/>
      <c r="AW837" s="3"/>
    </row>
    <row r="838" spans="1:49" ht="3.75" customHeight="1" x14ac:dyDescent="0.2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4"/>
      <c r="P838" s="4"/>
      <c r="Q838" s="3"/>
      <c r="R838" s="4"/>
      <c r="S838" s="3"/>
      <c r="T838" s="3"/>
      <c r="U838" s="4"/>
      <c r="V838" s="3"/>
      <c r="W838" s="3"/>
      <c r="X838" s="3"/>
      <c r="Y838" s="3"/>
      <c r="Z838" s="3"/>
      <c r="AA838" s="3"/>
      <c r="AB838" s="4"/>
      <c r="AC838" s="3"/>
      <c r="AD838" s="3"/>
      <c r="AE838" s="4"/>
      <c r="AF838" s="3"/>
      <c r="AG838" s="4"/>
      <c r="AH838" s="4"/>
      <c r="AI838" s="4"/>
      <c r="AJ838" s="4"/>
      <c r="AK838" s="4"/>
      <c r="AL838" s="4"/>
      <c r="AM838" s="4"/>
      <c r="AN838" s="4"/>
      <c r="AO838" s="4"/>
      <c r="AP838" s="4"/>
      <c r="AQ838" s="4"/>
      <c r="AR838" s="4"/>
      <c r="AS838" s="4"/>
      <c r="AT838" s="4"/>
      <c r="AU838" s="4"/>
      <c r="AV838" s="3"/>
      <c r="AW838" s="3"/>
    </row>
    <row r="839" spans="1:49" x14ac:dyDescent="0.2">
      <c r="A839" s="28"/>
      <c r="B839" s="28"/>
      <c r="C839" s="3"/>
      <c r="D839" s="29"/>
      <c r="E839" s="29"/>
      <c r="F839" s="29"/>
      <c r="G839" s="29"/>
      <c r="H839" s="29"/>
      <c r="I839" s="29"/>
      <c r="J839" s="29"/>
      <c r="K839" s="3"/>
      <c r="L839" s="30"/>
      <c r="M839" s="30"/>
      <c r="N839" s="3"/>
      <c r="O839" s="20"/>
      <c r="P839" s="20"/>
      <c r="Q839" s="3"/>
      <c r="R839" s="4"/>
      <c r="S839" s="4"/>
      <c r="T839" s="3"/>
      <c r="U839" s="4"/>
      <c r="V839" s="3"/>
      <c r="W839" s="3"/>
      <c r="X839" s="3"/>
      <c r="Y839" s="3"/>
      <c r="Z839" s="3"/>
      <c r="AA839" s="3"/>
      <c r="AB839" s="4"/>
      <c r="AC839" s="3"/>
      <c r="AD839" s="3"/>
      <c r="AE839" s="4"/>
      <c r="AF839" s="3"/>
      <c r="AG839" s="4"/>
      <c r="AH839" s="4"/>
      <c r="AI839" s="4"/>
      <c r="AJ839" s="4"/>
      <c r="AK839" s="4"/>
      <c r="AL839" s="4"/>
      <c r="AM839" s="4"/>
      <c r="AN839" s="4"/>
      <c r="AO839" s="4"/>
      <c r="AP839" s="31"/>
      <c r="AQ839" s="31"/>
      <c r="AR839" s="4"/>
      <c r="AS839" s="4"/>
      <c r="AT839" s="4"/>
      <c r="AU839" s="4"/>
      <c r="AV839" s="3"/>
      <c r="AW839" s="3"/>
    </row>
    <row r="840" spans="1:49" ht="4.5" customHeight="1" x14ac:dyDescent="0.2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4"/>
      <c r="P840" s="4"/>
      <c r="Q840" s="3"/>
      <c r="R840" s="4"/>
      <c r="S840" s="3"/>
      <c r="T840" s="3"/>
      <c r="U840" s="4"/>
      <c r="V840" s="3"/>
      <c r="W840" s="3"/>
      <c r="X840" s="3"/>
      <c r="Y840" s="3"/>
      <c r="Z840" s="3"/>
      <c r="AA840" s="3"/>
      <c r="AB840" s="4"/>
      <c r="AC840" s="3"/>
      <c r="AD840" s="3"/>
      <c r="AE840" s="4"/>
      <c r="AF840" s="3"/>
      <c r="AG840" s="4"/>
      <c r="AH840" s="4"/>
      <c r="AI840" s="4"/>
      <c r="AJ840" s="4"/>
      <c r="AK840" s="4"/>
      <c r="AL840" s="4"/>
      <c r="AM840" s="4"/>
      <c r="AN840" s="4"/>
      <c r="AO840" s="4"/>
      <c r="AP840" s="4"/>
      <c r="AQ840" s="4"/>
      <c r="AR840" s="4"/>
      <c r="AS840" s="4"/>
      <c r="AT840" s="4"/>
      <c r="AU840" s="4"/>
      <c r="AV840" s="3"/>
      <c r="AW840" s="3"/>
    </row>
    <row r="841" spans="1:49" x14ac:dyDescent="0.2">
      <c r="A841" s="28"/>
      <c r="B841" s="28"/>
      <c r="C841" s="3"/>
      <c r="D841" s="29"/>
      <c r="E841" s="29"/>
      <c r="F841" s="29"/>
      <c r="G841" s="29"/>
      <c r="H841" s="29"/>
      <c r="I841" s="29"/>
      <c r="J841" s="29"/>
      <c r="K841" s="3"/>
      <c r="L841" s="30"/>
      <c r="M841" s="30"/>
      <c r="N841" s="3"/>
      <c r="O841" s="20"/>
      <c r="P841" s="20"/>
      <c r="Q841" s="3"/>
      <c r="R841" s="4"/>
      <c r="S841" s="4"/>
      <c r="T841" s="3"/>
      <c r="U841" s="4"/>
      <c r="V841" s="3"/>
      <c r="W841" s="3"/>
      <c r="X841" s="3"/>
      <c r="Y841" s="3"/>
      <c r="Z841" s="3"/>
      <c r="AA841" s="3"/>
      <c r="AB841" s="4"/>
      <c r="AC841" s="3"/>
      <c r="AD841" s="3"/>
      <c r="AE841" s="4"/>
      <c r="AF841" s="3"/>
      <c r="AG841" s="4"/>
      <c r="AH841" s="4"/>
      <c r="AI841" s="4"/>
      <c r="AJ841" s="4"/>
      <c r="AK841" s="4"/>
      <c r="AL841" s="4"/>
      <c r="AM841" s="4"/>
      <c r="AN841" s="4"/>
      <c r="AO841" s="4"/>
      <c r="AP841" s="31"/>
      <c r="AQ841" s="31"/>
      <c r="AR841" s="4"/>
      <c r="AS841" s="4"/>
      <c r="AT841" s="4"/>
      <c r="AU841" s="4"/>
      <c r="AV841" s="3"/>
      <c r="AW841" s="3"/>
    </row>
    <row r="842" spans="1:49" ht="5.25" customHeight="1" x14ac:dyDescent="0.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4"/>
      <c r="P842" s="4"/>
      <c r="Q842" s="3"/>
      <c r="R842" s="4"/>
      <c r="S842" s="3"/>
      <c r="T842" s="3"/>
      <c r="U842" s="4"/>
      <c r="V842" s="3"/>
      <c r="W842" s="3"/>
      <c r="X842" s="3"/>
      <c r="Y842" s="3"/>
      <c r="Z842" s="3"/>
      <c r="AA842" s="3"/>
      <c r="AB842" s="4"/>
      <c r="AC842" s="3"/>
      <c r="AD842" s="3"/>
      <c r="AE842" s="4"/>
      <c r="AF842" s="3"/>
      <c r="AG842" s="4"/>
      <c r="AH842" s="4"/>
      <c r="AI842" s="4"/>
      <c r="AJ842" s="4"/>
      <c r="AK842" s="4"/>
      <c r="AL842" s="4"/>
      <c r="AM842" s="4"/>
      <c r="AN842" s="4"/>
      <c r="AO842" s="4"/>
      <c r="AP842" s="4"/>
      <c r="AQ842" s="4"/>
      <c r="AR842" s="4"/>
      <c r="AS842" s="4"/>
      <c r="AT842" s="4"/>
      <c r="AU842" s="4"/>
      <c r="AV842" s="3"/>
      <c r="AW842" s="3"/>
    </row>
    <row r="843" spans="1:49" x14ac:dyDescent="0.2">
      <c r="A843" s="32"/>
      <c r="B843" s="32"/>
      <c r="C843" s="17"/>
      <c r="D843" s="32"/>
      <c r="E843" s="32"/>
      <c r="F843" s="32"/>
      <c r="G843" s="32"/>
      <c r="H843" s="32"/>
      <c r="I843" s="32"/>
      <c r="J843" s="32"/>
      <c r="K843" s="17"/>
      <c r="L843" s="32"/>
      <c r="M843" s="32"/>
      <c r="N843" s="17"/>
      <c r="O843" s="22"/>
      <c r="P843" s="22"/>
      <c r="Q843" s="3"/>
      <c r="R843" s="23"/>
      <c r="S843" s="23"/>
      <c r="T843" s="3"/>
      <c r="U843" s="23"/>
      <c r="V843" s="23"/>
      <c r="W843" s="3"/>
      <c r="X843" s="23"/>
      <c r="Y843" s="23"/>
      <c r="Z843" s="3"/>
      <c r="AA843" s="23"/>
      <c r="AB843" s="23"/>
      <c r="AC843" s="3"/>
      <c r="AD843" s="23"/>
      <c r="AE843" s="23"/>
      <c r="AF843" s="3"/>
      <c r="AG843" s="23"/>
      <c r="AH843" s="23"/>
      <c r="AI843" s="4"/>
      <c r="AJ843" s="23"/>
      <c r="AK843" s="23"/>
      <c r="AL843" s="4"/>
      <c r="AM843" s="23"/>
      <c r="AN843" s="23"/>
      <c r="AO843" s="4"/>
      <c r="AP843" s="29"/>
      <c r="AQ843" s="29"/>
      <c r="AR843" s="4"/>
      <c r="AS843" s="4"/>
      <c r="AT843" s="4"/>
      <c r="AU843" s="4"/>
      <c r="AV843" s="3"/>
      <c r="AW843" s="3"/>
    </row>
    <row r="844" spans="1:49" ht="3" customHeight="1" x14ac:dyDescent="0.2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4"/>
      <c r="P844" s="4"/>
      <c r="Q844" s="3"/>
      <c r="R844" s="4"/>
      <c r="S844" s="3"/>
      <c r="T844" s="3"/>
      <c r="U844" s="4"/>
      <c r="V844" s="3"/>
      <c r="W844" s="3"/>
      <c r="X844" s="3"/>
      <c r="Y844" s="3"/>
      <c r="Z844" s="3"/>
      <c r="AA844" s="3"/>
      <c r="AB844" s="4"/>
      <c r="AC844" s="3"/>
      <c r="AD844" s="3"/>
      <c r="AE844" s="4"/>
      <c r="AF844" s="3"/>
      <c r="AG844" s="4"/>
      <c r="AH844" s="4"/>
      <c r="AI844" s="4"/>
      <c r="AJ844" s="4"/>
      <c r="AK844" s="4"/>
      <c r="AL844" s="4"/>
      <c r="AM844" s="4"/>
      <c r="AN844" s="4"/>
      <c r="AO844" s="4"/>
      <c r="AP844" s="4"/>
      <c r="AQ844" s="4"/>
      <c r="AR844" s="4"/>
      <c r="AS844" s="4"/>
      <c r="AT844" s="4"/>
      <c r="AU844" s="4"/>
      <c r="AV844" s="3"/>
      <c r="AW844" s="3"/>
    </row>
    <row r="845" spans="1:49" x14ac:dyDescent="0.2">
      <c r="A845" s="28"/>
      <c r="B845" s="28"/>
      <c r="C845" s="3"/>
      <c r="D845" s="29"/>
      <c r="E845" s="29"/>
      <c r="F845" s="29"/>
      <c r="G845" s="29"/>
      <c r="H845" s="29"/>
      <c r="I845" s="29"/>
      <c r="J845" s="29"/>
      <c r="K845" s="3"/>
      <c r="L845" s="30"/>
      <c r="M845" s="30"/>
      <c r="N845" s="3"/>
      <c r="O845" s="20"/>
      <c r="P845" s="20"/>
      <c r="Q845" s="3"/>
      <c r="R845" s="4"/>
      <c r="S845" s="4"/>
      <c r="T845" s="3"/>
      <c r="U845" s="4"/>
      <c r="V845" s="3"/>
      <c r="W845" s="3"/>
      <c r="X845" s="3"/>
      <c r="Y845" s="3"/>
      <c r="Z845" s="3"/>
      <c r="AA845" s="3"/>
      <c r="AB845" s="4"/>
      <c r="AC845" s="3"/>
      <c r="AD845" s="3"/>
      <c r="AE845" s="4"/>
      <c r="AF845" s="3"/>
      <c r="AG845" s="4"/>
      <c r="AH845" s="4"/>
      <c r="AI845" s="4"/>
      <c r="AJ845" s="4"/>
      <c r="AK845" s="4"/>
      <c r="AL845" s="4"/>
      <c r="AM845" s="4"/>
      <c r="AN845" s="4"/>
      <c r="AO845" s="4"/>
      <c r="AP845" s="31"/>
      <c r="AQ845" s="31"/>
      <c r="AR845" s="4"/>
      <c r="AS845" s="4"/>
      <c r="AT845" s="4"/>
      <c r="AU845" s="4"/>
      <c r="AV845" s="3"/>
      <c r="AW845" s="3"/>
    </row>
    <row r="846" spans="1:49" ht="3.75" customHeight="1" x14ac:dyDescent="0.2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4"/>
      <c r="P846" s="4"/>
      <c r="Q846" s="3"/>
      <c r="R846" s="4"/>
      <c r="S846" s="3"/>
      <c r="T846" s="3"/>
      <c r="U846" s="4"/>
      <c r="V846" s="3"/>
      <c r="W846" s="3"/>
      <c r="X846" s="3"/>
      <c r="Y846" s="3"/>
      <c r="Z846" s="3"/>
      <c r="AA846" s="3"/>
      <c r="AB846" s="4"/>
      <c r="AC846" s="3"/>
      <c r="AD846" s="3"/>
      <c r="AE846" s="4"/>
      <c r="AF846" s="3"/>
      <c r="AG846" s="4"/>
      <c r="AH846" s="4"/>
      <c r="AI846" s="4"/>
      <c r="AJ846" s="4"/>
      <c r="AK846" s="4"/>
      <c r="AL846" s="4"/>
      <c r="AM846" s="4"/>
      <c r="AN846" s="4"/>
      <c r="AO846" s="4"/>
      <c r="AP846" s="4"/>
      <c r="AQ846" s="4"/>
      <c r="AR846" s="4"/>
      <c r="AS846" s="4"/>
      <c r="AT846" s="4"/>
      <c r="AU846" s="4"/>
      <c r="AV846" s="3"/>
      <c r="AW846" s="3"/>
    </row>
    <row r="847" spans="1:49" x14ac:dyDescent="0.2">
      <c r="A847" s="28"/>
      <c r="B847" s="28"/>
      <c r="C847" s="3"/>
      <c r="D847" s="29"/>
      <c r="E847" s="29"/>
      <c r="F847" s="29"/>
      <c r="G847" s="29"/>
      <c r="H847" s="29"/>
      <c r="I847" s="29"/>
      <c r="J847" s="29"/>
      <c r="K847" s="3"/>
      <c r="L847" s="30"/>
      <c r="M847" s="30"/>
      <c r="N847" s="3"/>
      <c r="O847" s="20"/>
      <c r="P847" s="20"/>
      <c r="Q847" s="3"/>
      <c r="R847" s="4"/>
      <c r="S847" s="4"/>
      <c r="T847" s="3"/>
      <c r="U847" s="4"/>
      <c r="V847" s="3"/>
      <c r="W847" s="3"/>
      <c r="X847" s="3"/>
      <c r="Y847" s="3"/>
      <c r="Z847" s="3"/>
      <c r="AA847" s="3"/>
      <c r="AB847" s="4"/>
      <c r="AC847" s="3"/>
      <c r="AD847" s="3"/>
      <c r="AE847" s="4"/>
      <c r="AF847" s="3"/>
      <c r="AG847" s="4"/>
      <c r="AH847" s="4"/>
      <c r="AI847" s="4"/>
      <c r="AJ847" s="4"/>
      <c r="AK847" s="4"/>
      <c r="AL847" s="4"/>
      <c r="AM847" s="4"/>
      <c r="AN847" s="4"/>
      <c r="AO847" s="4"/>
      <c r="AP847" s="31"/>
      <c r="AQ847" s="31"/>
      <c r="AR847" s="4"/>
      <c r="AS847" s="4"/>
      <c r="AT847" s="4"/>
      <c r="AU847" s="4"/>
      <c r="AV847" s="3"/>
      <c r="AW847" s="3"/>
    </row>
    <row r="848" spans="1:49" ht="4.5" customHeight="1" x14ac:dyDescent="0.2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4"/>
      <c r="P848" s="4"/>
      <c r="Q848" s="3"/>
      <c r="R848" s="4"/>
      <c r="S848" s="3"/>
      <c r="T848" s="3"/>
      <c r="U848" s="4"/>
      <c r="V848" s="3"/>
      <c r="W848" s="3"/>
      <c r="X848" s="3"/>
      <c r="Y848" s="3"/>
      <c r="Z848" s="3"/>
      <c r="AA848" s="3"/>
      <c r="AB848" s="4"/>
      <c r="AC848" s="3"/>
      <c r="AD848" s="3"/>
      <c r="AE848" s="4"/>
      <c r="AF848" s="3"/>
      <c r="AG848" s="4"/>
      <c r="AH848" s="4"/>
      <c r="AI848" s="4"/>
      <c r="AJ848" s="4"/>
      <c r="AK848" s="4"/>
      <c r="AL848" s="4"/>
      <c r="AM848" s="4"/>
      <c r="AN848" s="4"/>
      <c r="AO848" s="4"/>
      <c r="AP848" s="4"/>
      <c r="AQ848" s="4"/>
      <c r="AR848" s="4"/>
      <c r="AS848" s="4"/>
      <c r="AT848" s="4"/>
      <c r="AU848" s="4"/>
      <c r="AV848" s="3"/>
      <c r="AW848" s="3"/>
    </row>
    <row r="849" spans="1:49" x14ac:dyDescent="0.2">
      <c r="A849" s="28"/>
      <c r="B849" s="28"/>
      <c r="C849" s="3"/>
      <c r="D849" s="29"/>
      <c r="E849" s="29"/>
      <c r="F849" s="29"/>
      <c r="G849" s="29"/>
      <c r="H849" s="29"/>
      <c r="I849" s="29"/>
      <c r="J849" s="29"/>
      <c r="K849" s="3"/>
      <c r="L849" s="30"/>
      <c r="M849" s="30"/>
      <c r="N849" s="3"/>
      <c r="O849" s="20"/>
      <c r="P849" s="20"/>
      <c r="Q849" s="3"/>
      <c r="R849" s="4"/>
      <c r="S849" s="4"/>
      <c r="T849" s="3"/>
      <c r="U849" s="4"/>
      <c r="V849" s="3"/>
      <c r="W849" s="3"/>
      <c r="X849" s="3"/>
      <c r="Y849" s="3"/>
      <c r="Z849" s="3"/>
      <c r="AA849" s="3"/>
      <c r="AB849" s="4"/>
      <c r="AC849" s="3"/>
      <c r="AD849" s="3"/>
      <c r="AE849" s="4"/>
      <c r="AF849" s="3"/>
      <c r="AG849" s="4"/>
      <c r="AH849" s="4"/>
      <c r="AI849" s="4"/>
      <c r="AJ849" s="4"/>
      <c r="AK849" s="4"/>
      <c r="AL849" s="4"/>
      <c r="AM849" s="4"/>
      <c r="AN849" s="4"/>
      <c r="AO849" s="4"/>
      <c r="AP849" s="31"/>
      <c r="AQ849" s="31"/>
      <c r="AR849" s="4"/>
      <c r="AS849" s="4"/>
      <c r="AT849" s="4"/>
      <c r="AU849" s="4"/>
      <c r="AV849" s="3"/>
      <c r="AW849" s="3"/>
    </row>
    <row r="850" spans="1:49" ht="5.25" customHeight="1" x14ac:dyDescent="0.2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4"/>
      <c r="P850" s="4"/>
      <c r="Q850" s="3"/>
      <c r="R850" s="4"/>
      <c r="S850" s="3"/>
      <c r="T850" s="3"/>
      <c r="U850" s="4"/>
      <c r="V850" s="3"/>
      <c r="W850" s="3"/>
      <c r="X850" s="3"/>
      <c r="Y850" s="3"/>
      <c r="Z850" s="3"/>
      <c r="AA850" s="3"/>
      <c r="AB850" s="4"/>
      <c r="AC850" s="3"/>
      <c r="AD850" s="3"/>
      <c r="AE850" s="4"/>
      <c r="AF850" s="3"/>
      <c r="AG850" s="4"/>
      <c r="AH850" s="4"/>
      <c r="AI850" s="4"/>
      <c r="AJ850" s="4"/>
      <c r="AK850" s="4"/>
      <c r="AL850" s="4"/>
      <c r="AM850" s="4"/>
      <c r="AN850" s="4"/>
      <c r="AO850" s="4"/>
      <c r="AP850" s="4"/>
      <c r="AQ850" s="4"/>
      <c r="AR850" s="4"/>
      <c r="AS850" s="4"/>
      <c r="AT850" s="4"/>
      <c r="AU850" s="4"/>
      <c r="AV850" s="3"/>
      <c r="AW850" s="3"/>
    </row>
    <row r="851" spans="1:49" x14ac:dyDescent="0.2">
      <c r="A851" s="28"/>
      <c r="B851" s="28"/>
      <c r="C851" s="3"/>
      <c r="D851" s="29"/>
      <c r="E851" s="29"/>
      <c r="F851" s="29"/>
      <c r="G851" s="29"/>
      <c r="H851" s="29"/>
      <c r="I851" s="29"/>
      <c r="J851" s="29"/>
      <c r="K851" s="3"/>
      <c r="L851" s="30"/>
      <c r="M851" s="30"/>
      <c r="N851" s="3"/>
      <c r="O851" s="20"/>
      <c r="P851" s="20"/>
      <c r="Q851" s="3"/>
      <c r="R851" s="4"/>
      <c r="S851" s="4"/>
      <c r="T851" s="3"/>
      <c r="U851" s="4"/>
      <c r="V851" s="3"/>
      <c r="W851" s="3"/>
      <c r="X851" s="3"/>
      <c r="Y851" s="3"/>
      <c r="Z851" s="3"/>
      <c r="AA851" s="3"/>
      <c r="AB851" s="4"/>
      <c r="AC851" s="3"/>
      <c r="AD851" s="3"/>
      <c r="AE851" s="4"/>
      <c r="AF851" s="3"/>
      <c r="AG851" s="4"/>
      <c r="AH851" s="4"/>
      <c r="AI851" s="4"/>
      <c r="AJ851" s="4"/>
      <c r="AK851" s="4"/>
      <c r="AL851" s="4"/>
      <c r="AM851" s="4"/>
      <c r="AN851" s="4"/>
      <c r="AO851" s="4"/>
      <c r="AP851" s="31"/>
      <c r="AQ851" s="31"/>
      <c r="AR851" s="4"/>
      <c r="AS851" s="4"/>
      <c r="AT851" s="4"/>
      <c r="AU851" s="4"/>
      <c r="AV851" s="3"/>
      <c r="AW851" s="3"/>
    </row>
    <row r="852" spans="1:49" ht="3.75" customHeight="1" x14ac:dyDescent="0.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4"/>
      <c r="P852" s="4"/>
      <c r="Q852" s="3"/>
      <c r="R852" s="4"/>
      <c r="S852" s="3"/>
      <c r="T852" s="3"/>
      <c r="U852" s="4"/>
      <c r="V852" s="3"/>
      <c r="W852" s="3"/>
      <c r="X852" s="3"/>
      <c r="Y852" s="3"/>
      <c r="Z852" s="3"/>
      <c r="AA852" s="3"/>
      <c r="AB852" s="4"/>
      <c r="AC852" s="3"/>
      <c r="AD852" s="3"/>
      <c r="AE852" s="4"/>
      <c r="AF852" s="3"/>
      <c r="AG852" s="4"/>
      <c r="AH852" s="4"/>
      <c r="AI852" s="4"/>
      <c r="AJ852" s="4"/>
      <c r="AK852" s="4"/>
      <c r="AL852" s="4"/>
      <c r="AM852" s="4"/>
      <c r="AN852" s="4"/>
      <c r="AO852" s="4"/>
      <c r="AP852" s="4"/>
      <c r="AQ852" s="4"/>
      <c r="AR852" s="4"/>
      <c r="AS852" s="4"/>
      <c r="AT852" s="4"/>
      <c r="AU852" s="4"/>
      <c r="AV852" s="3"/>
      <c r="AW852" s="3"/>
    </row>
    <row r="853" spans="1:49" x14ac:dyDescent="0.2">
      <c r="A853" s="28"/>
      <c r="B853" s="28"/>
      <c r="C853" s="3"/>
      <c r="D853" s="29"/>
      <c r="E853" s="29"/>
      <c r="F853" s="29"/>
      <c r="G853" s="29"/>
      <c r="H853" s="29"/>
      <c r="I853" s="29"/>
      <c r="J853" s="29"/>
      <c r="K853" s="3"/>
      <c r="L853" s="30"/>
      <c r="M853" s="30"/>
      <c r="N853" s="3"/>
      <c r="O853" s="20"/>
      <c r="P853" s="20"/>
      <c r="Q853" s="3"/>
      <c r="R853" s="4"/>
      <c r="S853" s="4"/>
      <c r="T853" s="3"/>
      <c r="U853" s="4"/>
      <c r="V853" s="3"/>
      <c r="W853" s="3"/>
      <c r="X853" s="3"/>
      <c r="Y853" s="3"/>
      <c r="Z853" s="3"/>
      <c r="AA853" s="3"/>
      <c r="AB853" s="4"/>
      <c r="AC853" s="3"/>
      <c r="AD853" s="3"/>
      <c r="AE853" s="4"/>
      <c r="AF853" s="3"/>
      <c r="AG853" s="4"/>
      <c r="AH853" s="4"/>
      <c r="AI853" s="4"/>
      <c r="AJ853" s="4"/>
      <c r="AK853" s="4"/>
      <c r="AL853" s="4"/>
      <c r="AM853" s="4"/>
      <c r="AN853" s="4"/>
      <c r="AO853" s="4"/>
      <c r="AP853" s="31"/>
      <c r="AQ853" s="31"/>
      <c r="AR853" s="4"/>
      <c r="AS853" s="4"/>
      <c r="AT853" s="4"/>
      <c r="AU853" s="4"/>
      <c r="AV853" s="3"/>
      <c r="AW853" s="3"/>
    </row>
    <row r="854" spans="1:49" ht="4.5" customHeight="1" x14ac:dyDescent="0.2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4"/>
      <c r="P854" s="4"/>
      <c r="Q854" s="3"/>
      <c r="R854" s="4"/>
      <c r="S854" s="3"/>
      <c r="T854" s="3"/>
      <c r="U854" s="4"/>
      <c r="V854" s="3"/>
      <c r="W854" s="3"/>
      <c r="X854" s="3"/>
      <c r="Y854" s="3"/>
      <c r="Z854" s="3"/>
      <c r="AA854" s="3"/>
      <c r="AB854" s="4"/>
      <c r="AC854" s="3"/>
      <c r="AD854" s="3"/>
      <c r="AE854" s="4"/>
      <c r="AF854" s="3"/>
      <c r="AG854" s="4"/>
      <c r="AH854" s="4"/>
      <c r="AI854" s="4"/>
      <c r="AJ854" s="4"/>
      <c r="AK854" s="4"/>
      <c r="AL854" s="4"/>
      <c r="AM854" s="4"/>
      <c r="AN854" s="4"/>
      <c r="AO854" s="4"/>
      <c r="AP854" s="4"/>
      <c r="AQ854" s="4"/>
      <c r="AR854" s="4"/>
      <c r="AS854" s="4"/>
      <c r="AT854" s="4"/>
      <c r="AU854" s="4"/>
      <c r="AV854" s="3"/>
      <c r="AW854" s="3"/>
    </row>
    <row r="855" spans="1:49" x14ac:dyDescent="0.2">
      <c r="A855" s="28"/>
      <c r="B855" s="28"/>
      <c r="C855" s="3"/>
      <c r="D855" s="29"/>
      <c r="E855" s="29"/>
      <c r="F855" s="29"/>
      <c r="G855" s="29"/>
      <c r="H855" s="29"/>
      <c r="I855" s="29"/>
      <c r="J855" s="29"/>
      <c r="K855" s="3"/>
      <c r="L855" s="30"/>
      <c r="M855" s="30"/>
      <c r="N855" s="3"/>
      <c r="O855" s="20"/>
      <c r="P855" s="20"/>
      <c r="Q855" s="3"/>
      <c r="R855" s="4"/>
      <c r="S855" s="4"/>
      <c r="T855" s="3"/>
      <c r="U855" s="4"/>
      <c r="V855" s="3"/>
      <c r="W855" s="3"/>
      <c r="X855" s="3"/>
      <c r="Y855" s="3"/>
      <c r="Z855" s="3"/>
      <c r="AA855" s="3"/>
      <c r="AB855" s="4"/>
      <c r="AC855" s="3"/>
      <c r="AD855" s="3"/>
      <c r="AE855" s="4"/>
      <c r="AF855" s="3"/>
      <c r="AG855" s="4"/>
      <c r="AH855" s="4"/>
      <c r="AI855" s="4"/>
      <c r="AJ855" s="4"/>
      <c r="AK855" s="4"/>
      <c r="AL855" s="4"/>
      <c r="AM855" s="4"/>
      <c r="AN855" s="4"/>
      <c r="AO855" s="4"/>
      <c r="AP855" s="31"/>
      <c r="AQ855" s="31"/>
      <c r="AR855" s="4"/>
      <c r="AS855" s="4"/>
      <c r="AT855" s="4"/>
      <c r="AU855" s="4"/>
      <c r="AV855" s="3"/>
      <c r="AW855" s="3"/>
    </row>
    <row r="856" spans="1:49" ht="3.75" customHeight="1" x14ac:dyDescent="0.2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4"/>
      <c r="P856" s="4"/>
      <c r="Q856" s="3"/>
      <c r="R856" s="4"/>
      <c r="S856" s="3"/>
      <c r="T856" s="3"/>
      <c r="U856" s="4"/>
      <c r="V856" s="3"/>
      <c r="W856" s="3"/>
      <c r="X856" s="3"/>
      <c r="Y856" s="3"/>
      <c r="Z856" s="3"/>
      <c r="AA856" s="3"/>
      <c r="AB856" s="4"/>
      <c r="AC856" s="3"/>
      <c r="AD856" s="3"/>
      <c r="AE856" s="4"/>
      <c r="AF856" s="3"/>
      <c r="AG856" s="4"/>
      <c r="AH856" s="4"/>
      <c r="AI856" s="4"/>
      <c r="AJ856" s="4"/>
      <c r="AK856" s="4"/>
      <c r="AL856" s="4"/>
      <c r="AM856" s="4"/>
      <c r="AN856" s="4"/>
      <c r="AO856" s="4"/>
      <c r="AP856" s="4"/>
      <c r="AQ856" s="4"/>
      <c r="AR856" s="4"/>
      <c r="AS856" s="4"/>
      <c r="AT856" s="4"/>
      <c r="AU856" s="4"/>
      <c r="AV856" s="3"/>
      <c r="AW856" s="3"/>
    </row>
    <row r="857" spans="1:49" x14ac:dyDescent="0.2">
      <c r="A857" s="28"/>
      <c r="B857" s="28"/>
      <c r="C857" s="3"/>
      <c r="D857" s="29"/>
      <c r="E857" s="29"/>
      <c r="F857" s="29"/>
      <c r="G857" s="29"/>
      <c r="H857" s="29"/>
      <c r="I857" s="29"/>
      <c r="J857" s="29"/>
      <c r="K857" s="3"/>
      <c r="L857" s="30"/>
      <c r="M857" s="30"/>
      <c r="N857" s="3"/>
      <c r="O857" s="20"/>
      <c r="P857" s="20"/>
      <c r="Q857" s="3"/>
      <c r="R857" s="4"/>
      <c r="S857" s="4"/>
      <c r="T857" s="3"/>
      <c r="U857" s="4"/>
      <c r="V857" s="3"/>
      <c r="W857" s="3"/>
      <c r="X857" s="3"/>
      <c r="Y857" s="3"/>
      <c r="Z857" s="3"/>
      <c r="AA857" s="3"/>
      <c r="AB857" s="4"/>
      <c r="AC857" s="3"/>
      <c r="AD857" s="3"/>
      <c r="AE857" s="4"/>
      <c r="AF857" s="3"/>
      <c r="AG857" s="4"/>
      <c r="AH857" s="4"/>
      <c r="AI857" s="4"/>
      <c r="AJ857" s="4"/>
      <c r="AK857" s="4"/>
      <c r="AL857" s="4"/>
      <c r="AM857" s="4"/>
      <c r="AN857" s="4"/>
      <c r="AO857" s="4"/>
      <c r="AP857" s="31"/>
      <c r="AQ857" s="31"/>
      <c r="AR857" s="4"/>
      <c r="AS857" s="4"/>
      <c r="AT857" s="4"/>
      <c r="AU857" s="4"/>
      <c r="AV857" s="3"/>
      <c r="AW857" s="3"/>
    </row>
    <row r="858" spans="1:49" ht="4.5" customHeight="1" x14ac:dyDescent="0.2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4"/>
      <c r="P858" s="4"/>
      <c r="Q858" s="3"/>
      <c r="R858" s="4"/>
      <c r="S858" s="3"/>
      <c r="T858" s="3"/>
      <c r="U858" s="4"/>
      <c r="V858" s="3"/>
      <c r="W858" s="3"/>
      <c r="X858" s="3"/>
      <c r="Y858" s="3"/>
      <c r="Z858" s="3"/>
      <c r="AA858" s="3"/>
      <c r="AB858" s="4"/>
      <c r="AC858" s="3"/>
      <c r="AD858" s="3"/>
      <c r="AE858" s="4"/>
      <c r="AF858" s="3"/>
      <c r="AG858" s="4"/>
      <c r="AH858" s="4"/>
      <c r="AI858" s="4"/>
      <c r="AJ858" s="4"/>
      <c r="AK858" s="4"/>
      <c r="AL858" s="4"/>
      <c r="AM858" s="4"/>
      <c r="AN858" s="4"/>
      <c r="AO858" s="4"/>
      <c r="AP858" s="4"/>
      <c r="AQ858" s="4"/>
      <c r="AR858" s="4"/>
      <c r="AS858" s="4"/>
      <c r="AT858" s="4"/>
      <c r="AU858" s="4"/>
      <c r="AV858" s="3"/>
      <c r="AW858" s="3"/>
    </row>
    <row r="859" spans="1:49" x14ac:dyDescent="0.2">
      <c r="A859" s="28"/>
      <c r="B859" s="28"/>
      <c r="C859" s="3"/>
      <c r="D859" s="29"/>
      <c r="E859" s="29"/>
      <c r="F859" s="29"/>
      <c r="G859" s="29"/>
      <c r="H859" s="29"/>
      <c r="I859" s="29"/>
      <c r="J859" s="29"/>
      <c r="K859" s="3"/>
      <c r="L859" s="30"/>
      <c r="M859" s="30"/>
      <c r="N859" s="3"/>
      <c r="O859" s="20"/>
      <c r="P859" s="20"/>
      <c r="Q859" s="3"/>
      <c r="R859" s="4"/>
      <c r="S859" s="4"/>
      <c r="T859" s="3"/>
      <c r="U859" s="4"/>
      <c r="V859" s="3"/>
      <c r="W859" s="3"/>
      <c r="X859" s="3"/>
      <c r="Y859" s="3"/>
      <c r="Z859" s="3"/>
      <c r="AA859" s="3"/>
      <c r="AB859" s="4"/>
      <c r="AC859" s="3"/>
      <c r="AD859" s="3"/>
      <c r="AE859" s="4"/>
      <c r="AF859" s="3"/>
      <c r="AG859" s="4"/>
      <c r="AH859" s="4"/>
      <c r="AI859" s="4"/>
      <c r="AJ859" s="4"/>
      <c r="AK859" s="4"/>
      <c r="AL859" s="4"/>
      <c r="AM859" s="4"/>
      <c r="AN859" s="4"/>
      <c r="AO859" s="4"/>
      <c r="AP859" s="31"/>
      <c r="AQ859" s="31"/>
      <c r="AR859" s="4"/>
      <c r="AS859" s="4"/>
      <c r="AT859" s="4"/>
      <c r="AU859" s="4"/>
      <c r="AV859" s="3"/>
      <c r="AW859" s="3"/>
    </row>
    <row r="860" spans="1:49" ht="3.75" customHeight="1" x14ac:dyDescent="0.2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4"/>
      <c r="P860" s="4"/>
      <c r="Q860" s="3"/>
      <c r="R860" s="4"/>
      <c r="S860" s="3"/>
      <c r="T860" s="3"/>
      <c r="U860" s="4"/>
      <c r="V860" s="3"/>
      <c r="W860" s="3"/>
      <c r="X860" s="3"/>
      <c r="Y860" s="3"/>
      <c r="Z860" s="3"/>
      <c r="AA860" s="3"/>
      <c r="AB860" s="4"/>
      <c r="AC860" s="3"/>
      <c r="AD860" s="3"/>
      <c r="AE860" s="4"/>
      <c r="AF860" s="3"/>
      <c r="AG860" s="4"/>
      <c r="AH860" s="4"/>
      <c r="AI860" s="4"/>
      <c r="AJ860" s="4"/>
      <c r="AK860" s="4"/>
      <c r="AL860" s="4"/>
      <c r="AM860" s="4"/>
      <c r="AN860" s="4"/>
      <c r="AO860" s="4"/>
      <c r="AP860" s="4"/>
      <c r="AQ860" s="4"/>
      <c r="AR860" s="4"/>
      <c r="AS860" s="4"/>
      <c r="AT860" s="4"/>
      <c r="AU860" s="4"/>
      <c r="AV860" s="3"/>
      <c r="AW860" s="3"/>
    </row>
    <row r="861" spans="1:49" x14ac:dyDescent="0.2">
      <c r="A861" s="28"/>
      <c r="B861" s="28"/>
      <c r="C861" s="3"/>
      <c r="D861" s="29"/>
      <c r="E861" s="29"/>
      <c r="F861" s="29"/>
      <c r="G861" s="29"/>
      <c r="H861" s="29"/>
      <c r="I861" s="29"/>
      <c r="J861" s="29"/>
      <c r="K861" s="3"/>
      <c r="L861" s="30"/>
      <c r="M861" s="30"/>
      <c r="N861" s="3"/>
      <c r="O861" s="20"/>
      <c r="P861" s="20"/>
      <c r="Q861" s="3"/>
      <c r="R861" s="4"/>
      <c r="S861" s="4"/>
      <c r="T861" s="3"/>
      <c r="U861" s="4"/>
      <c r="V861" s="3"/>
      <c r="W861" s="3"/>
      <c r="X861" s="3"/>
      <c r="Y861" s="3"/>
      <c r="Z861" s="3"/>
      <c r="AA861" s="3"/>
      <c r="AB861" s="4"/>
      <c r="AC861" s="3"/>
      <c r="AD861" s="3"/>
      <c r="AE861" s="4"/>
      <c r="AF861" s="3"/>
      <c r="AG861" s="4"/>
      <c r="AH861" s="4"/>
      <c r="AI861" s="4"/>
      <c r="AJ861" s="4"/>
      <c r="AK861" s="4"/>
      <c r="AL861" s="4"/>
      <c r="AM861" s="4"/>
      <c r="AN861" s="4"/>
      <c r="AO861" s="4"/>
      <c r="AP861" s="31"/>
      <c r="AQ861" s="31"/>
      <c r="AR861" s="4"/>
      <c r="AS861" s="4"/>
      <c r="AT861" s="4"/>
      <c r="AU861" s="4"/>
      <c r="AV861" s="3"/>
      <c r="AW861" s="3"/>
    </row>
    <row r="862" spans="1:49" ht="3.75" customHeight="1" x14ac:dyDescent="0.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4"/>
      <c r="P862" s="4"/>
      <c r="Q862" s="3"/>
      <c r="R862" s="4"/>
      <c r="S862" s="3"/>
      <c r="T862" s="3"/>
      <c r="U862" s="4"/>
      <c r="V862" s="3"/>
      <c r="W862" s="3"/>
      <c r="X862" s="3"/>
      <c r="Y862" s="3"/>
      <c r="Z862" s="3"/>
      <c r="AA862" s="3"/>
      <c r="AB862" s="4"/>
      <c r="AC862" s="3"/>
      <c r="AD862" s="3"/>
      <c r="AE862" s="4"/>
      <c r="AF862" s="3"/>
      <c r="AG862" s="4"/>
      <c r="AH862" s="4"/>
      <c r="AI862" s="4"/>
      <c r="AJ862" s="4"/>
      <c r="AK862" s="4"/>
      <c r="AL862" s="4"/>
      <c r="AM862" s="4"/>
      <c r="AN862" s="4"/>
      <c r="AO862" s="4"/>
      <c r="AP862" s="4"/>
      <c r="AQ862" s="4"/>
      <c r="AR862" s="4"/>
      <c r="AS862" s="4"/>
      <c r="AT862" s="4"/>
      <c r="AU862" s="4"/>
      <c r="AV862" s="3"/>
      <c r="AW862" s="3"/>
    </row>
    <row r="863" spans="1:49" x14ac:dyDescent="0.2">
      <c r="A863" s="28"/>
      <c r="B863" s="28"/>
      <c r="C863" s="3"/>
      <c r="D863" s="29"/>
      <c r="E863" s="29"/>
      <c r="F863" s="29"/>
      <c r="G863" s="29"/>
      <c r="H863" s="29"/>
      <c r="I863" s="29"/>
      <c r="J863" s="29"/>
      <c r="K863" s="3"/>
      <c r="L863" s="30"/>
      <c r="M863" s="30"/>
      <c r="N863" s="3"/>
      <c r="O863" s="20"/>
      <c r="P863" s="20"/>
      <c r="Q863" s="3"/>
      <c r="R863" s="4"/>
      <c r="S863" s="4"/>
      <c r="T863" s="3"/>
      <c r="U863" s="4"/>
      <c r="V863" s="3"/>
      <c r="W863" s="3"/>
      <c r="X863" s="3"/>
      <c r="Y863" s="3"/>
      <c r="Z863" s="3"/>
      <c r="AA863" s="3"/>
      <c r="AB863" s="4"/>
      <c r="AC863" s="3"/>
      <c r="AD863" s="3"/>
      <c r="AE863" s="4"/>
      <c r="AF863" s="3"/>
      <c r="AG863" s="4"/>
      <c r="AH863" s="4"/>
      <c r="AI863" s="4"/>
      <c r="AJ863" s="4"/>
      <c r="AK863" s="4"/>
      <c r="AL863" s="4"/>
      <c r="AM863" s="4"/>
      <c r="AN863" s="4"/>
      <c r="AO863" s="4"/>
      <c r="AP863" s="31"/>
      <c r="AQ863" s="31"/>
      <c r="AR863" s="4"/>
      <c r="AS863" s="4"/>
      <c r="AT863" s="4"/>
      <c r="AU863" s="4"/>
      <c r="AV863" s="3"/>
      <c r="AW863" s="3"/>
    </row>
    <row r="864" spans="1:49" ht="3.75" customHeight="1" x14ac:dyDescent="0.2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4"/>
      <c r="P864" s="4"/>
      <c r="Q864" s="3"/>
      <c r="R864" s="4"/>
      <c r="S864" s="3"/>
      <c r="T864" s="3"/>
      <c r="U864" s="4"/>
      <c r="V864" s="3"/>
      <c r="W864" s="3"/>
      <c r="X864" s="3"/>
      <c r="Y864" s="3"/>
      <c r="Z864" s="3"/>
      <c r="AA864" s="3"/>
      <c r="AB864" s="4"/>
      <c r="AC864" s="3"/>
      <c r="AD864" s="3"/>
      <c r="AE864" s="4"/>
      <c r="AF864" s="3"/>
      <c r="AG864" s="4"/>
      <c r="AH864" s="4"/>
      <c r="AI864" s="4"/>
      <c r="AJ864" s="4"/>
      <c r="AK864" s="4"/>
      <c r="AL864" s="4"/>
      <c r="AM864" s="4"/>
      <c r="AN864" s="4"/>
      <c r="AO864" s="4"/>
      <c r="AP864" s="4"/>
      <c r="AQ864" s="4"/>
      <c r="AR864" s="4"/>
      <c r="AS864" s="4"/>
      <c r="AT864" s="4"/>
      <c r="AU864" s="4"/>
      <c r="AV864" s="3"/>
      <c r="AW864" s="3"/>
    </row>
    <row r="865" spans="1:49" x14ac:dyDescent="0.2">
      <c r="A865" s="28"/>
      <c r="B865" s="28"/>
      <c r="C865" s="3"/>
      <c r="D865" s="29"/>
      <c r="E865" s="29"/>
      <c r="F865" s="29"/>
      <c r="G865" s="29"/>
      <c r="H865" s="29"/>
      <c r="I865" s="29"/>
      <c r="J865" s="29"/>
      <c r="K865" s="3"/>
      <c r="L865" s="30"/>
      <c r="M865" s="30"/>
      <c r="N865" s="3"/>
      <c r="O865" s="20"/>
      <c r="P865" s="20"/>
      <c r="Q865" s="3"/>
      <c r="R865" s="4"/>
      <c r="S865" s="4"/>
      <c r="T865" s="3"/>
      <c r="U865" s="4"/>
      <c r="V865" s="3"/>
      <c r="W865" s="3"/>
      <c r="X865" s="3"/>
      <c r="Y865" s="3"/>
      <c r="Z865" s="3"/>
      <c r="AA865" s="3"/>
      <c r="AB865" s="4"/>
      <c r="AC865" s="3"/>
      <c r="AD865" s="3"/>
      <c r="AE865" s="4"/>
      <c r="AF865" s="3"/>
      <c r="AG865" s="4"/>
      <c r="AH865" s="4"/>
      <c r="AI865" s="4"/>
      <c r="AJ865" s="4"/>
      <c r="AK865" s="4"/>
      <c r="AL865" s="4"/>
      <c r="AM865" s="4"/>
      <c r="AN865" s="4"/>
      <c r="AO865" s="4"/>
      <c r="AP865" s="31"/>
      <c r="AQ865" s="31"/>
      <c r="AR865" s="4"/>
      <c r="AS865" s="4"/>
      <c r="AT865" s="4"/>
      <c r="AU865" s="4"/>
      <c r="AV865" s="3"/>
      <c r="AW865" s="3"/>
    </row>
    <row r="866" spans="1:49" ht="5.25" customHeight="1" x14ac:dyDescent="0.2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4"/>
      <c r="P866" s="4"/>
      <c r="Q866" s="3"/>
      <c r="R866" s="4"/>
      <c r="S866" s="3"/>
      <c r="T866" s="3"/>
      <c r="U866" s="4"/>
      <c r="V866" s="3"/>
      <c r="W866" s="3"/>
      <c r="X866" s="3"/>
      <c r="Y866" s="3"/>
      <c r="Z866" s="3"/>
      <c r="AA866" s="3"/>
      <c r="AB866" s="4"/>
      <c r="AC866" s="3"/>
      <c r="AD866" s="3"/>
      <c r="AE866" s="4"/>
      <c r="AF866" s="3"/>
      <c r="AG866" s="4"/>
      <c r="AH866" s="4"/>
      <c r="AI866" s="4"/>
      <c r="AJ866" s="4"/>
      <c r="AK866" s="4"/>
      <c r="AL866" s="4"/>
      <c r="AM866" s="4"/>
      <c r="AN866" s="4"/>
      <c r="AO866" s="4"/>
      <c r="AP866" s="4"/>
      <c r="AQ866" s="4"/>
      <c r="AR866" s="4"/>
      <c r="AS866" s="4"/>
      <c r="AT866" s="4"/>
      <c r="AU866" s="4"/>
      <c r="AV866" s="3"/>
      <c r="AW866" s="3"/>
    </row>
    <row r="867" spans="1:49" x14ac:dyDescent="0.2">
      <c r="A867" s="28"/>
      <c r="B867" s="28"/>
      <c r="C867" s="3"/>
      <c r="D867" s="29"/>
      <c r="E867" s="29"/>
      <c r="F867" s="29"/>
      <c r="G867" s="29"/>
      <c r="H867" s="29"/>
      <c r="I867" s="29"/>
      <c r="J867" s="29"/>
      <c r="K867" s="3"/>
      <c r="L867" s="30"/>
      <c r="M867" s="30"/>
      <c r="N867" s="3"/>
      <c r="O867" s="20"/>
      <c r="P867" s="20"/>
      <c r="Q867" s="3"/>
      <c r="R867" s="4"/>
      <c r="S867" s="4"/>
      <c r="T867" s="3"/>
      <c r="U867" s="4"/>
      <c r="V867" s="3"/>
      <c r="W867" s="3"/>
      <c r="X867" s="3"/>
      <c r="Y867" s="3"/>
      <c r="Z867" s="3"/>
      <c r="AA867" s="3"/>
      <c r="AB867" s="4"/>
      <c r="AC867" s="3"/>
      <c r="AD867" s="3"/>
      <c r="AE867" s="4"/>
      <c r="AF867" s="3"/>
      <c r="AG867" s="4"/>
      <c r="AH867" s="4"/>
      <c r="AI867" s="4"/>
      <c r="AJ867" s="4"/>
      <c r="AK867" s="4"/>
      <c r="AL867" s="4"/>
      <c r="AM867" s="4"/>
      <c r="AN867" s="4"/>
      <c r="AO867" s="4"/>
      <c r="AP867" s="31"/>
      <c r="AQ867" s="31"/>
      <c r="AR867" s="4"/>
      <c r="AS867" s="4"/>
      <c r="AT867" s="4"/>
      <c r="AU867" s="4"/>
      <c r="AV867" s="3"/>
      <c r="AW867" s="3"/>
    </row>
    <row r="868" spans="1:49" ht="4.5" customHeight="1" x14ac:dyDescent="0.2">
      <c r="A868" s="17"/>
      <c r="B868" s="17"/>
      <c r="C868" s="3"/>
      <c r="D868" s="18"/>
      <c r="E868" s="18"/>
      <c r="F868" s="18"/>
      <c r="G868" s="18"/>
      <c r="H868" s="18"/>
      <c r="I868" s="18"/>
      <c r="J868" s="18"/>
      <c r="K868" s="3"/>
      <c r="L868" s="19"/>
      <c r="M868" s="19"/>
      <c r="N868" s="3"/>
      <c r="O868" s="20"/>
      <c r="P868" s="20"/>
      <c r="Q868" s="3"/>
      <c r="R868" s="4"/>
      <c r="S868" s="4"/>
      <c r="T868" s="3"/>
      <c r="U868" s="4"/>
      <c r="V868" s="3"/>
      <c r="W868" s="3"/>
      <c r="X868" s="3"/>
      <c r="Y868" s="3"/>
      <c r="Z868" s="3"/>
      <c r="AA868" s="3"/>
      <c r="AB868" s="4"/>
      <c r="AC868" s="3"/>
      <c r="AD868" s="3"/>
      <c r="AE868" s="4"/>
      <c r="AF868" s="3"/>
      <c r="AG868" s="4"/>
      <c r="AH868" s="4"/>
      <c r="AI868" s="4"/>
      <c r="AJ868" s="4"/>
      <c r="AK868" s="4"/>
      <c r="AL868" s="4"/>
      <c r="AM868" s="4"/>
      <c r="AN868" s="4"/>
      <c r="AO868" s="4"/>
      <c r="AP868" s="21"/>
      <c r="AQ868" s="21"/>
      <c r="AR868" s="4"/>
      <c r="AS868" s="4"/>
      <c r="AT868" s="4"/>
      <c r="AU868" s="4"/>
      <c r="AV868" s="3"/>
      <c r="AW868" s="3"/>
    </row>
    <row r="869" spans="1:49" x14ac:dyDescent="0.2">
      <c r="A869" s="28"/>
      <c r="B869" s="28"/>
      <c r="C869" s="3"/>
      <c r="D869" s="29"/>
      <c r="E869" s="29"/>
      <c r="F869" s="29"/>
      <c r="G869" s="29"/>
      <c r="H869" s="29"/>
      <c r="I869" s="29"/>
      <c r="J869" s="29"/>
      <c r="K869" s="3"/>
      <c r="L869" s="30"/>
      <c r="M869" s="30"/>
      <c r="N869" s="3"/>
      <c r="O869" s="20"/>
      <c r="P869" s="20"/>
      <c r="Q869" s="3"/>
      <c r="R869" s="4"/>
      <c r="S869" s="4"/>
      <c r="T869" s="3"/>
      <c r="U869" s="4"/>
      <c r="V869" s="3"/>
      <c r="W869" s="3"/>
      <c r="X869" s="3"/>
      <c r="Y869" s="3"/>
      <c r="Z869" s="3"/>
      <c r="AA869" s="3"/>
      <c r="AB869" s="4"/>
      <c r="AC869" s="3"/>
      <c r="AD869" s="3"/>
      <c r="AE869" s="4"/>
      <c r="AF869" s="3"/>
      <c r="AG869" s="4"/>
      <c r="AH869" s="4"/>
      <c r="AI869" s="4"/>
      <c r="AJ869" s="4"/>
      <c r="AK869" s="4"/>
      <c r="AL869" s="4"/>
      <c r="AM869" s="4"/>
      <c r="AN869" s="4"/>
      <c r="AO869" s="4"/>
      <c r="AP869" s="31"/>
      <c r="AQ869" s="31"/>
      <c r="AR869" s="4"/>
      <c r="AS869" s="4"/>
      <c r="AT869" s="4"/>
      <c r="AU869" s="4"/>
      <c r="AV869" s="3"/>
      <c r="AW869" s="3"/>
    </row>
    <row r="870" spans="1:49" ht="3.75" customHeight="1" x14ac:dyDescent="0.2">
      <c r="A870" s="17"/>
      <c r="B870" s="17"/>
      <c r="C870" s="3"/>
      <c r="D870" s="18"/>
      <c r="E870" s="18"/>
      <c r="F870" s="18"/>
      <c r="G870" s="18"/>
      <c r="H870" s="18"/>
      <c r="I870" s="18"/>
      <c r="J870" s="18"/>
      <c r="K870" s="3"/>
      <c r="L870" s="19"/>
      <c r="M870" s="19"/>
      <c r="N870" s="3"/>
      <c r="O870" s="20"/>
      <c r="P870" s="20"/>
      <c r="Q870" s="3"/>
      <c r="R870" s="4"/>
      <c r="S870" s="4"/>
      <c r="T870" s="3"/>
      <c r="U870" s="4"/>
      <c r="V870" s="3"/>
      <c r="W870" s="3"/>
      <c r="X870" s="3"/>
      <c r="Y870" s="3"/>
      <c r="Z870" s="3"/>
      <c r="AA870" s="3"/>
      <c r="AB870" s="4"/>
      <c r="AC870" s="3"/>
      <c r="AD870" s="3"/>
      <c r="AE870" s="4"/>
      <c r="AF870" s="3"/>
      <c r="AG870" s="4"/>
      <c r="AH870" s="4"/>
      <c r="AI870" s="4"/>
      <c r="AJ870" s="4"/>
      <c r="AK870" s="4"/>
      <c r="AL870" s="4"/>
      <c r="AM870" s="4"/>
      <c r="AN870" s="4"/>
      <c r="AO870" s="4"/>
      <c r="AP870" s="21"/>
      <c r="AQ870" s="21"/>
      <c r="AR870" s="4"/>
      <c r="AS870" s="4"/>
      <c r="AT870" s="4"/>
      <c r="AU870" s="4"/>
      <c r="AV870" s="3"/>
      <c r="AW870" s="3"/>
    </row>
    <row r="871" spans="1:49" x14ac:dyDescent="0.2">
      <c r="A871" s="28"/>
      <c r="B871" s="28"/>
      <c r="C871" s="3"/>
      <c r="D871" s="29"/>
      <c r="E871" s="29"/>
      <c r="F871" s="29"/>
      <c r="G871" s="29"/>
      <c r="H871" s="29"/>
      <c r="I871" s="29"/>
      <c r="J871" s="29"/>
      <c r="K871" s="3"/>
      <c r="L871" s="30"/>
      <c r="M871" s="30"/>
      <c r="N871" s="3"/>
      <c r="O871" s="20"/>
      <c r="P871" s="20"/>
      <c r="Q871" s="3"/>
      <c r="R871" s="4"/>
      <c r="S871" s="4"/>
      <c r="T871" s="3"/>
      <c r="U871" s="4"/>
      <c r="V871" s="3"/>
      <c r="W871" s="3"/>
      <c r="X871" s="3"/>
      <c r="Y871" s="3"/>
      <c r="Z871" s="3"/>
      <c r="AA871" s="3"/>
      <c r="AB871" s="4"/>
      <c r="AC871" s="3"/>
      <c r="AD871" s="3"/>
      <c r="AE871" s="4"/>
      <c r="AF871" s="3"/>
      <c r="AG871" s="4"/>
      <c r="AH871" s="4"/>
      <c r="AI871" s="4"/>
      <c r="AJ871" s="4"/>
      <c r="AK871" s="4"/>
      <c r="AL871" s="4"/>
      <c r="AM871" s="4"/>
      <c r="AN871" s="4"/>
      <c r="AO871" s="4"/>
      <c r="AP871" s="31"/>
      <c r="AQ871" s="31"/>
      <c r="AR871" s="4"/>
      <c r="AS871" s="4"/>
      <c r="AT871" s="4"/>
      <c r="AU871" s="4"/>
      <c r="AV871" s="3"/>
      <c r="AW871" s="3"/>
    </row>
    <row r="872" spans="1:49" ht="3.75" customHeight="1" x14ac:dyDescent="0.2">
      <c r="A872" s="17"/>
      <c r="B872" s="17"/>
      <c r="C872" s="3"/>
      <c r="D872" s="18"/>
      <c r="E872" s="18"/>
      <c r="F872" s="18"/>
      <c r="G872" s="18"/>
      <c r="H872" s="18"/>
      <c r="I872" s="18"/>
      <c r="J872" s="18"/>
      <c r="K872" s="3"/>
      <c r="L872" s="19"/>
      <c r="M872" s="19"/>
      <c r="N872" s="3"/>
      <c r="O872" s="20"/>
      <c r="P872" s="20"/>
      <c r="Q872" s="3"/>
      <c r="R872" s="4"/>
      <c r="S872" s="4"/>
      <c r="T872" s="3"/>
      <c r="U872" s="4"/>
      <c r="V872" s="3"/>
      <c r="W872" s="3"/>
      <c r="X872" s="3"/>
      <c r="Y872" s="3"/>
      <c r="Z872" s="3"/>
      <c r="AA872" s="3"/>
      <c r="AB872" s="4"/>
      <c r="AC872" s="3"/>
      <c r="AD872" s="3"/>
      <c r="AE872" s="4"/>
      <c r="AF872" s="3"/>
      <c r="AG872" s="4"/>
      <c r="AH872" s="4"/>
      <c r="AI872" s="4"/>
      <c r="AJ872" s="4"/>
      <c r="AK872" s="4"/>
      <c r="AL872" s="4"/>
      <c r="AM872" s="4"/>
      <c r="AN872" s="4"/>
      <c r="AO872" s="4"/>
      <c r="AP872" s="21"/>
      <c r="AQ872" s="21"/>
      <c r="AR872" s="4"/>
      <c r="AS872" s="4"/>
      <c r="AT872" s="4"/>
      <c r="AU872" s="4"/>
      <c r="AV872" s="3"/>
      <c r="AW872" s="3"/>
    </row>
    <row r="873" spans="1:49" x14ac:dyDescent="0.2">
      <c r="A873" s="28"/>
      <c r="B873" s="28"/>
      <c r="C873" s="3"/>
      <c r="D873" s="29"/>
      <c r="E873" s="29"/>
      <c r="F873" s="29"/>
      <c r="G873" s="29"/>
      <c r="H873" s="29"/>
      <c r="I873" s="29"/>
      <c r="J873" s="29"/>
      <c r="K873" s="3"/>
      <c r="L873" s="30"/>
      <c r="M873" s="30"/>
      <c r="N873" s="3"/>
      <c r="O873" s="20"/>
      <c r="P873" s="20"/>
      <c r="Q873" s="3"/>
      <c r="R873" s="4"/>
      <c r="S873" s="4"/>
      <c r="T873" s="3"/>
      <c r="U873" s="4"/>
      <c r="V873" s="3"/>
      <c r="W873" s="3"/>
      <c r="X873" s="3"/>
      <c r="Y873" s="3"/>
      <c r="Z873" s="3"/>
      <c r="AA873" s="3"/>
      <c r="AB873" s="4"/>
      <c r="AC873" s="3"/>
      <c r="AD873" s="3"/>
      <c r="AE873" s="4"/>
      <c r="AF873" s="3"/>
      <c r="AG873" s="4"/>
      <c r="AH873" s="4"/>
      <c r="AI873" s="4"/>
      <c r="AJ873" s="4"/>
      <c r="AK873" s="4"/>
      <c r="AL873" s="4"/>
      <c r="AM873" s="4"/>
      <c r="AN873" s="4"/>
      <c r="AO873" s="4"/>
      <c r="AP873" s="31"/>
      <c r="AQ873" s="31"/>
      <c r="AR873" s="4"/>
      <c r="AS873" s="4"/>
      <c r="AT873" s="4"/>
      <c r="AU873" s="4"/>
      <c r="AV873" s="3"/>
      <c r="AW873" s="3"/>
    </row>
    <row r="874" spans="1:49" ht="3.75" customHeight="1" x14ac:dyDescent="0.2">
      <c r="A874" s="17"/>
      <c r="B874" s="17"/>
      <c r="C874" s="3"/>
      <c r="D874" s="18"/>
      <c r="E874" s="18"/>
      <c r="F874" s="18"/>
      <c r="G874" s="18"/>
      <c r="H874" s="18"/>
      <c r="I874" s="18"/>
      <c r="J874" s="18"/>
      <c r="K874" s="3"/>
      <c r="L874" s="19"/>
      <c r="M874" s="19"/>
      <c r="N874" s="3"/>
      <c r="O874" s="20"/>
      <c r="P874" s="20"/>
      <c r="Q874" s="3"/>
      <c r="R874" s="4"/>
      <c r="S874" s="4"/>
      <c r="T874" s="3"/>
      <c r="U874" s="4"/>
      <c r="V874" s="3"/>
      <c r="W874" s="3"/>
      <c r="X874" s="3"/>
      <c r="Y874" s="3"/>
      <c r="Z874" s="3"/>
      <c r="AA874" s="3"/>
      <c r="AB874" s="4"/>
      <c r="AC874" s="3"/>
      <c r="AD874" s="3"/>
      <c r="AE874" s="4"/>
      <c r="AF874" s="3"/>
      <c r="AG874" s="4"/>
      <c r="AH874" s="4"/>
      <c r="AI874" s="4"/>
      <c r="AJ874" s="4"/>
      <c r="AK874" s="4"/>
      <c r="AL874" s="4"/>
      <c r="AM874" s="4"/>
      <c r="AN874" s="4"/>
      <c r="AO874" s="4"/>
      <c r="AP874" s="21"/>
      <c r="AQ874" s="21"/>
      <c r="AR874" s="4"/>
      <c r="AS874" s="4"/>
      <c r="AT874" s="4"/>
      <c r="AU874" s="4"/>
      <c r="AV874" s="3"/>
      <c r="AW874" s="3"/>
    </row>
    <row r="875" spans="1:49" x14ac:dyDescent="0.2">
      <c r="A875" s="28"/>
      <c r="B875" s="28"/>
      <c r="C875" s="3"/>
      <c r="D875" s="29"/>
      <c r="E875" s="29"/>
      <c r="F875" s="29"/>
      <c r="G875" s="29"/>
      <c r="H875" s="29"/>
      <c r="I875" s="29"/>
      <c r="J875" s="29"/>
      <c r="K875" s="3"/>
      <c r="L875" s="30"/>
      <c r="M875" s="30"/>
      <c r="N875" s="3"/>
      <c r="O875" s="20"/>
      <c r="P875" s="20"/>
      <c r="Q875" s="3"/>
      <c r="R875" s="4"/>
      <c r="S875" s="4"/>
      <c r="T875" s="3"/>
      <c r="U875" s="4"/>
      <c r="V875" s="3"/>
      <c r="W875" s="3"/>
      <c r="X875" s="3"/>
      <c r="Y875" s="3"/>
      <c r="Z875" s="3"/>
      <c r="AA875" s="3"/>
      <c r="AB875" s="4"/>
      <c r="AC875" s="3"/>
      <c r="AD875" s="3"/>
      <c r="AE875" s="4"/>
      <c r="AF875" s="3"/>
      <c r="AG875" s="4"/>
      <c r="AH875" s="4"/>
      <c r="AI875" s="4"/>
      <c r="AJ875" s="4"/>
      <c r="AK875" s="4"/>
      <c r="AL875" s="4"/>
      <c r="AM875" s="4"/>
      <c r="AN875" s="4"/>
      <c r="AO875" s="4"/>
      <c r="AP875" s="31"/>
      <c r="AQ875" s="31"/>
      <c r="AR875" s="4"/>
      <c r="AS875" s="4"/>
      <c r="AT875" s="4"/>
      <c r="AU875" s="4"/>
      <c r="AV875" s="3"/>
      <c r="AW875" s="3"/>
    </row>
    <row r="876" spans="1:49" ht="13.5" customHeight="1" x14ac:dyDescent="0.2">
      <c r="A876" s="17"/>
      <c r="B876" s="17"/>
      <c r="C876" s="3"/>
      <c r="D876" s="18"/>
      <c r="E876" s="18"/>
      <c r="F876" s="18"/>
      <c r="G876" s="18"/>
      <c r="H876" s="18"/>
      <c r="I876" s="18"/>
      <c r="J876" s="18"/>
      <c r="K876" s="3"/>
      <c r="L876" s="19"/>
      <c r="M876" s="19"/>
      <c r="N876" s="3"/>
      <c r="O876" s="20"/>
      <c r="P876" s="20"/>
      <c r="Q876" s="3"/>
      <c r="R876" s="4"/>
      <c r="S876" s="4"/>
      <c r="T876" s="3"/>
      <c r="U876" s="4"/>
      <c r="V876" s="3"/>
      <c r="W876" s="3"/>
      <c r="X876" s="3"/>
      <c r="Y876" s="3"/>
      <c r="Z876" s="3"/>
      <c r="AA876" s="3"/>
      <c r="AB876" s="4"/>
      <c r="AC876" s="3"/>
      <c r="AD876" s="3"/>
      <c r="AE876" s="4"/>
      <c r="AF876" s="3"/>
      <c r="AG876" s="4"/>
      <c r="AH876" s="4"/>
      <c r="AI876" s="4"/>
      <c r="AJ876" s="4"/>
      <c r="AK876" s="4"/>
      <c r="AL876" s="4"/>
      <c r="AM876" s="4"/>
      <c r="AN876" s="4"/>
      <c r="AO876" s="4"/>
      <c r="AP876" s="21"/>
      <c r="AQ876" s="21"/>
      <c r="AR876" s="4"/>
      <c r="AS876" s="4"/>
      <c r="AT876" s="4"/>
      <c r="AU876" s="4"/>
      <c r="AV876" s="3"/>
      <c r="AW876" s="3"/>
    </row>
  </sheetData>
  <mergeCells count="1716">
    <mergeCell ref="A1:AT1"/>
    <mergeCell ref="A3:AT3"/>
    <mergeCell ref="A4:AT4"/>
    <mergeCell ref="A6:AT6"/>
    <mergeCell ref="A11:B11"/>
    <mergeCell ref="D11:J11"/>
    <mergeCell ref="L11:M11"/>
    <mergeCell ref="AP11:AQ11"/>
    <mergeCell ref="A21:B21"/>
    <mergeCell ref="D21:J21"/>
    <mergeCell ref="L21:M21"/>
    <mergeCell ref="AP21:AQ21"/>
    <mergeCell ref="A23:B23"/>
    <mergeCell ref="D23:J23"/>
    <mergeCell ref="L23:M23"/>
    <mergeCell ref="AP23:AQ23"/>
    <mergeCell ref="A17:B17"/>
    <mergeCell ref="D17:J17"/>
    <mergeCell ref="L17:M17"/>
    <mergeCell ref="AP17:AQ17"/>
    <mergeCell ref="A19:B19"/>
    <mergeCell ref="D19:J19"/>
    <mergeCell ref="L19:M19"/>
    <mergeCell ref="AP19:AQ19"/>
    <mergeCell ref="A13:B13"/>
    <mergeCell ref="D13:J13"/>
    <mergeCell ref="L13:M13"/>
    <mergeCell ref="AP13:AQ13"/>
    <mergeCell ref="A15:B15"/>
    <mergeCell ref="D15:J15"/>
    <mergeCell ref="L15:M15"/>
    <mergeCell ref="AP15:AQ15"/>
    <mergeCell ref="A33:B33"/>
    <mergeCell ref="D33:J33"/>
    <mergeCell ref="L33:M33"/>
    <mergeCell ref="AP33:AQ33"/>
    <mergeCell ref="A35:B35"/>
    <mergeCell ref="D35:J35"/>
    <mergeCell ref="L35:M35"/>
    <mergeCell ref="AP35:AQ35"/>
    <mergeCell ref="A29:B29"/>
    <mergeCell ref="D29:J29"/>
    <mergeCell ref="L29:M29"/>
    <mergeCell ref="AP29:AQ29"/>
    <mergeCell ref="A31:B31"/>
    <mergeCell ref="D31:J31"/>
    <mergeCell ref="L31:M31"/>
    <mergeCell ref="AP31:AQ31"/>
    <mergeCell ref="A25:B25"/>
    <mergeCell ref="D25:J25"/>
    <mergeCell ref="L25:M25"/>
    <mergeCell ref="AP25:AQ25"/>
    <mergeCell ref="A27:B27"/>
    <mergeCell ref="D27:J27"/>
    <mergeCell ref="L27:M27"/>
    <mergeCell ref="AP27:AQ27"/>
    <mergeCell ref="A45:B45"/>
    <mergeCell ref="D45:J45"/>
    <mergeCell ref="L45:M45"/>
    <mergeCell ref="AP45:AQ45"/>
    <mergeCell ref="A47:B47"/>
    <mergeCell ref="D47:J47"/>
    <mergeCell ref="L47:M47"/>
    <mergeCell ref="AP47:AQ47"/>
    <mergeCell ref="A41:B41"/>
    <mergeCell ref="D41:J41"/>
    <mergeCell ref="L41:M41"/>
    <mergeCell ref="AP41:AQ41"/>
    <mergeCell ref="A43:B43"/>
    <mergeCell ref="D43:J43"/>
    <mergeCell ref="L43:M43"/>
    <mergeCell ref="AP43:AQ43"/>
    <mergeCell ref="A37:B37"/>
    <mergeCell ref="D37:J37"/>
    <mergeCell ref="L37:M37"/>
    <mergeCell ref="AP37:AQ37"/>
    <mergeCell ref="A39:B39"/>
    <mergeCell ref="D39:J39"/>
    <mergeCell ref="L39:M39"/>
    <mergeCell ref="AP39:AQ39"/>
    <mergeCell ref="A57:B57"/>
    <mergeCell ref="D57:J57"/>
    <mergeCell ref="L57:M57"/>
    <mergeCell ref="AP57:AQ57"/>
    <mergeCell ref="A59:B59"/>
    <mergeCell ref="D59:J59"/>
    <mergeCell ref="L59:M59"/>
    <mergeCell ref="AP59:AQ59"/>
    <mergeCell ref="A53:B53"/>
    <mergeCell ref="D53:J53"/>
    <mergeCell ref="L53:M53"/>
    <mergeCell ref="AP53:AQ53"/>
    <mergeCell ref="A55:B55"/>
    <mergeCell ref="D55:J55"/>
    <mergeCell ref="L55:M55"/>
    <mergeCell ref="AP55:AQ55"/>
    <mergeCell ref="A49:B49"/>
    <mergeCell ref="D49:J49"/>
    <mergeCell ref="L49:M49"/>
    <mergeCell ref="AP49:AQ49"/>
    <mergeCell ref="A51:B51"/>
    <mergeCell ref="D51:J51"/>
    <mergeCell ref="L51:M51"/>
    <mergeCell ref="AP51:AQ51"/>
    <mergeCell ref="A69:B69"/>
    <mergeCell ref="D69:J69"/>
    <mergeCell ref="L69:M69"/>
    <mergeCell ref="AP69:AQ69"/>
    <mergeCell ref="A71:B71"/>
    <mergeCell ref="D71:J71"/>
    <mergeCell ref="L71:M71"/>
    <mergeCell ref="AP71:AQ71"/>
    <mergeCell ref="A65:B65"/>
    <mergeCell ref="D65:J65"/>
    <mergeCell ref="L65:M65"/>
    <mergeCell ref="AP65:AQ65"/>
    <mergeCell ref="A67:B67"/>
    <mergeCell ref="D67:J67"/>
    <mergeCell ref="L67:M67"/>
    <mergeCell ref="AP67:AQ67"/>
    <mergeCell ref="A61:B61"/>
    <mergeCell ref="D61:J61"/>
    <mergeCell ref="L61:M61"/>
    <mergeCell ref="AP61:AQ61"/>
    <mergeCell ref="A63:B63"/>
    <mergeCell ref="D63:J63"/>
    <mergeCell ref="L63:M63"/>
    <mergeCell ref="AP63:AQ63"/>
    <mergeCell ref="A81:B81"/>
    <mergeCell ref="D81:J81"/>
    <mergeCell ref="L81:M81"/>
    <mergeCell ref="AP81:AQ81"/>
    <mergeCell ref="A83:B83"/>
    <mergeCell ref="D83:J83"/>
    <mergeCell ref="L83:M83"/>
    <mergeCell ref="AP83:AQ83"/>
    <mergeCell ref="A77:B77"/>
    <mergeCell ref="D77:J77"/>
    <mergeCell ref="L77:M77"/>
    <mergeCell ref="AP77:AQ77"/>
    <mergeCell ref="A79:B79"/>
    <mergeCell ref="D79:J79"/>
    <mergeCell ref="L79:M79"/>
    <mergeCell ref="AP79:AQ79"/>
    <mergeCell ref="A73:B73"/>
    <mergeCell ref="D73:J73"/>
    <mergeCell ref="L73:M73"/>
    <mergeCell ref="AP73:AQ73"/>
    <mergeCell ref="A75:B75"/>
    <mergeCell ref="D75:J75"/>
    <mergeCell ref="L75:M75"/>
    <mergeCell ref="AP75:AQ75"/>
    <mergeCell ref="A92:B92"/>
    <mergeCell ref="D92:J92"/>
    <mergeCell ref="L92:M92"/>
    <mergeCell ref="AP92:AQ92"/>
    <mergeCell ref="A94:M94"/>
    <mergeCell ref="AP94:AQ94"/>
    <mergeCell ref="A88:B88"/>
    <mergeCell ref="D88:J88"/>
    <mergeCell ref="L88:M88"/>
    <mergeCell ref="AP88:AQ88"/>
    <mergeCell ref="A90:B90"/>
    <mergeCell ref="D90:J90"/>
    <mergeCell ref="L90:M90"/>
    <mergeCell ref="AP90:AQ90"/>
    <mergeCell ref="A85:B85"/>
    <mergeCell ref="D85:J85"/>
    <mergeCell ref="L85:M85"/>
    <mergeCell ref="AP85:AQ85"/>
    <mergeCell ref="A87:B87"/>
    <mergeCell ref="D87:J87"/>
    <mergeCell ref="L87:M87"/>
    <mergeCell ref="AP87:AQ87"/>
    <mergeCell ref="A104:B104"/>
    <mergeCell ref="D104:J104"/>
    <mergeCell ref="L104:M104"/>
    <mergeCell ref="AP104:AQ104"/>
    <mergeCell ref="A106:B106"/>
    <mergeCell ref="D106:J106"/>
    <mergeCell ref="L106:M106"/>
    <mergeCell ref="AP106:AQ106"/>
    <mergeCell ref="A100:B100"/>
    <mergeCell ref="D100:J100"/>
    <mergeCell ref="L100:M100"/>
    <mergeCell ref="AP100:AQ100"/>
    <mergeCell ref="A102:B102"/>
    <mergeCell ref="D102:J102"/>
    <mergeCell ref="L102:M102"/>
    <mergeCell ref="AP102:AQ102"/>
    <mergeCell ref="A96:B96"/>
    <mergeCell ref="D96:J96"/>
    <mergeCell ref="L96:M96"/>
    <mergeCell ref="AP96:AQ96"/>
    <mergeCell ref="A98:B98"/>
    <mergeCell ref="D98:J98"/>
    <mergeCell ref="L98:M98"/>
    <mergeCell ref="AP98:AQ98"/>
    <mergeCell ref="A116:B116"/>
    <mergeCell ref="D116:J116"/>
    <mergeCell ref="L116:M116"/>
    <mergeCell ref="AP116:AQ116"/>
    <mergeCell ref="A118:B118"/>
    <mergeCell ref="D118:J118"/>
    <mergeCell ref="L118:M118"/>
    <mergeCell ref="AP118:AQ118"/>
    <mergeCell ref="A112:B112"/>
    <mergeCell ref="D112:J112"/>
    <mergeCell ref="L112:M112"/>
    <mergeCell ref="AP112:AQ112"/>
    <mergeCell ref="A114:B114"/>
    <mergeCell ref="D114:J114"/>
    <mergeCell ref="L114:M114"/>
    <mergeCell ref="AP114:AQ114"/>
    <mergeCell ref="A108:B108"/>
    <mergeCell ref="D108:J108"/>
    <mergeCell ref="L108:M108"/>
    <mergeCell ref="AP108:AQ108"/>
    <mergeCell ref="A110:B110"/>
    <mergeCell ref="D110:J110"/>
    <mergeCell ref="L110:M110"/>
    <mergeCell ref="AP110:AQ110"/>
    <mergeCell ref="A128:B128"/>
    <mergeCell ref="D128:J128"/>
    <mergeCell ref="L128:M128"/>
    <mergeCell ref="AP128:AQ128"/>
    <mergeCell ref="A130:B130"/>
    <mergeCell ref="D130:J130"/>
    <mergeCell ref="L130:M130"/>
    <mergeCell ref="AP130:AQ130"/>
    <mergeCell ref="A124:B124"/>
    <mergeCell ref="D124:J124"/>
    <mergeCell ref="L124:M124"/>
    <mergeCell ref="AP124:AQ124"/>
    <mergeCell ref="A126:B126"/>
    <mergeCell ref="D126:J126"/>
    <mergeCell ref="L126:M126"/>
    <mergeCell ref="AP126:AQ126"/>
    <mergeCell ref="A120:B120"/>
    <mergeCell ref="D120:J120"/>
    <mergeCell ref="L120:M120"/>
    <mergeCell ref="AP120:AQ120"/>
    <mergeCell ref="A122:B122"/>
    <mergeCell ref="D122:J122"/>
    <mergeCell ref="L122:M122"/>
    <mergeCell ref="AP122:AQ122"/>
    <mergeCell ref="A140:B140"/>
    <mergeCell ref="D140:J140"/>
    <mergeCell ref="L140:M140"/>
    <mergeCell ref="AP140:AQ140"/>
    <mergeCell ref="A141:B141"/>
    <mergeCell ref="D141:J141"/>
    <mergeCell ref="L141:M141"/>
    <mergeCell ref="AP141:AQ141"/>
    <mergeCell ref="A136:B136"/>
    <mergeCell ref="D136:J136"/>
    <mergeCell ref="L136:M136"/>
    <mergeCell ref="AP136:AQ136"/>
    <mergeCell ref="A138:B138"/>
    <mergeCell ref="D138:J138"/>
    <mergeCell ref="L138:M138"/>
    <mergeCell ref="AP138:AQ138"/>
    <mergeCell ref="A132:B132"/>
    <mergeCell ref="D132:J132"/>
    <mergeCell ref="L132:M132"/>
    <mergeCell ref="AP132:AQ132"/>
    <mergeCell ref="A134:B134"/>
    <mergeCell ref="D134:J134"/>
    <mergeCell ref="L134:M134"/>
    <mergeCell ref="AP134:AQ134"/>
    <mergeCell ref="A151:B151"/>
    <mergeCell ref="D151:J151"/>
    <mergeCell ref="L151:M151"/>
    <mergeCell ref="AP151:AQ151"/>
    <mergeCell ref="A153:B153"/>
    <mergeCell ref="D153:J153"/>
    <mergeCell ref="L153:M153"/>
    <mergeCell ref="AP153:AQ153"/>
    <mergeCell ref="A147:B147"/>
    <mergeCell ref="D147:J147"/>
    <mergeCell ref="L147:M147"/>
    <mergeCell ref="AP147:AQ147"/>
    <mergeCell ref="A149:B149"/>
    <mergeCell ref="D149:J149"/>
    <mergeCell ref="L149:M149"/>
    <mergeCell ref="AP149:AQ149"/>
    <mergeCell ref="A143:B143"/>
    <mergeCell ref="D143:J143"/>
    <mergeCell ref="L143:M143"/>
    <mergeCell ref="AP143:AQ143"/>
    <mergeCell ref="A145:B145"/>
    <mergeCell ref="D145:J145"/>
    <mergeCell ref="L145:M145"/>
    <mergeCell ref="AP145:AQ145"/>
    <mergeCell ref="A163:B163"/>
    <mergeCell ref="D163:J163"/>
    <mergeCell ref="L163:M163"/>
    <mergeCell ref="AP163:AQ163"/>
    <mergeCell ref="A165:B165"/>
    <mergeCell ref="D165:J165"/>
    <mergeCell ref="L165:M165"/>
    <mergeCell ref="AP165:AQ165"/>
    <mergeCell ref="A159:B159"/>
    <mergeCell ref="D159:J159"/>
    <mergeCell ref="L159:M159"/>
    <mergeCell ref="AP159:AQ159"/>
    <mergeCell ref="A161:B161"/>
    <mergeCell ref="D161:J161"/>
    <mergeCell ref="L161:M161"/>
    <mergeCell ref="AP161:AQ161"/>
    <mergeCell ref="A155:B155"/>
    <mergeCell ref="D155:J155"/>
    <mergeCell ref="L155:M155"/>
    <mergeCell ref="AP155:AQ155"/>
    <mergeCell ref="A157:B157"/>
    <mergeCell ref="D157:J157"/>
    <mergeCell ref="L157:M157"/>
    <mergeCell ref="AP157:AQ157"/>
    <mergeCell ref="A175:B175"/>
    <mergeCell ref="D175:J175"/>
    <mergeCell ref="L175:M175"/>
    <mergeCell ref="AP175:AQ175"/>
    <mergeCell ref="A177:B177"/>
    <mergeCell ref="D177:J177"/>
    <mergeCell ref="L177:M177"/>
    <mergeCell ref="AP177:AQ177"/>
    <mergeCell ref="A171:B171"/>
    <mergeCell ref="D171:J171"/>
    <mergeCell ref="L171:M171"/>
    <mergeCell ref="AP171:AQ171"/>
    <mergeCell ref="A173:B173"/>
    <mergeCell ref="D173:J173"/>
    <mergeCell ref="L173:M173"/>
    <mergeCell ref="AP173:AQ173"/>
    <mergeCell ref="A167:B167"/>
    <mergeCell ref="D167:J167"/>
    <mergeCell ref="L167:M167"/>
    <mergeCell ref="AP167:AQ167"/>
    <mergeCell ref="A169:B169"/>
    <mergeCell ref="D169:J169"/>
    <mergeCell ref="L169:M169"/>
    <mergeCell ref="AP169:AQ169"/>
    <mergeCell ref="A187:B187"/>
    <mergeCell ref="D187:J187"/>
    <mergeCell ref="L187:M187"/>
    <mergeCell ref="AP187:AQ187"/>
    <mergeCell ref="A189:B189"/>
    <mergeCell ref="D189:J189"/>
    <mergeCell ref="L189:M189"/>
    <mergeCell ref="AP189:AQ189"/>
    <mergeCell ref="A183:B183"/>
    <mergeCell ref="D183:J183"/>
    <mergeCell ref="L183:M183"/>
    <mergeCell ref="AP183:AQ183"/>
    <mergeCell ref="A185:B185"/>
    <mergeCell ref="D185:J185"/>
    <mergeCell ref="L185:M185"/>
    <mergeCell ref="AP185:AQ185"/>
    <mergeCell ref="A179:B179"/>
    <mergeCell ref="D179:J179"/>
    <mergeCell ref="L179:M179"/>
    <mergeCell ref="AP179:AQ179"/>
    <mergeCell ref="A181:B181"/>
    <mergeCell ref="D181:J181"/>
    <mergeCell ref="L181:M181"/>
    <mergeCell ref="AP181:AQ181"/>
    <mergeCell ref="A199:B199"/>
    <mergeCell ref="D199:J199"/>
    <mergeCell ref="L199:M199"/>
    <mergeCell ref="AP199:AQ199"/>
    <mergeCell ref="A201:B201"/>
    <mergeCell ref="D201:J201"/>
    <mergeCell ref="L201:M201"/>
    <mergeCell ref="AP201:AQ201"/>
    <mergeCell ref="A195:B195"/>
    <mergeCell ref="D195:J195"/>
    <mergeCell ref="L195:M195"/>
    <mergeCell ref="AP195:AQ195"/>
    <mergeCell ref="A197:B197"/>
    <mergeCell ref="D197:J197"/>
    <mergeCell ref="L197:M197"/>
    <mergeCell ref="AP197:AQ197"/>
    <mergeCell ref="A191:M191"/>
    <mergeCell ref="AP191:AQ191"/>
    <mergeCell ref="A193:B193"/>
    <mergeCell ref="D193:J193"/>
    <mergeCell ref="L193:M193"/>
    <mergeCell ref="AP193:AQ193"/>
    <mergeCell ref="A211:B211"/>
    <mergeCell ref="D211:J211"/>
    <mergeCell ref="L211:M211"/>
    <mergeCell ref="AP211:AQ211"/>
    <mergeCell ref="A213:B213"/>
    <mergeCell ref="D213:J213"/>
    <mergeCell ref="L213:M213"/>
    <mergeCell ref="AP213:AQ213"/>
    <mergeCell ref="A207:B207"/>
    <mergeCell ref="D207:J207"/>
    <mergeCell ref="L207:M207"/>
    <mergeCell ref="AP207:AQ207"/>
    <mergeCell ref="A209:B209"/>
    <mergeCell ref="D209:J209"/>
    <mergeCell ref="L209:M209"/>
    <mergeCell ref="AP209:AQ209"/>
    <mergeCell ref="A203:B203"/>
    <mergeCell ref="D203:J203"/>
    <mergeCell ref="L203:M203"/>
    <mergeCell ref="AP203:AQ203"/>
    <mergeCell ref="A205:B205"/>
    <mergeCell ref="D205:J205"/>
    <mergeCell ref="L205:M205"/>
    <mergeCell ref="AP205:AQ205"/>
    <mergeCell ref="A223:B223"/>
    <mergeCell ref="D223:J223"/>
    <mergeCell ref="L223:M223"/>
    <mergeCell ref="AP223:AQ223"/>
    <mergeCell ref="A225:B225"/>
    <mergeCell ref="D225:J225"/>
    <mergeCell ref="L225:M225"/>
    <mergeCell ref="AP225:AQ225"/>
    <mergeCell ref="A219:B219"/>
    <mergeCell ref="D219:J219"/>
    <mergeCell ref="L219:M219"/>
    <mergeCell ref="AP219:AQ219"/>
    <mergeCell ref="A221:B221"/>
    <mergeCell ref="D221:J221"/>
    <mergeCell ref="L221:M221"/>
    <mergeCell ref="AP221:AQ221"/>
    <mergeCell ref="A215:B215"/>
    <mergeCell ref="D215:J215"/>
    <mergeCell ref="L215:M215"/>
    <mergeCell ref="AP215:AQ215"/>
    <mergeCell ref="A217:B217"/>
    <mergeCell ref="D217:J217"/>
    <mergeCell ref="L217:M217"/>
    <mergeCell ref="AP217:AQ217"/>
    <mergeCell ref="A235:B235"/>
    <mergeCell ref="D235:J235"/>
    <mergeCell ref="L235:M235"/>
    <mergeCell ref="AP235:AQ235"/>
    <mergeCell ref="A237:B237"/>
    <mergeCell ref="D237:J237"/>
    <mergeCell ref="L237:M237"/>
    <mergeCell ref="AP237:AQ237"/>
    <mergeCell ref="A231:B231"/>
    <mergeCell ref="D231:J231"/>
    <mergeCell ref="L231:M231"/>
    <mergeCell ref="AP231:AQ231"/>
    <mergeCell ref="A233:B233"/>
    <mergeCell ref="D233:J233"/>
    <mergeCell ref="L233:M233"/>
    <mergeCell ref="AP233:AQ233"/>
    <mergeCell ref="A227:B227"/>
    <mergeCell ref="D227:J227"/>
    <mergeCell ref="L227:M227"/>
    <mergeCell ref="AP227:AQ227"/>
    <mergeCell ref="A229:B229"/>
    <mergeCell ref="D229:J229"/>
    <mergeCell ref="L229:M229"/>
    <mergeCell ref="AP229:AQ229"/>
    <mergeCell ref="A247:B247"/>
    <mergeCell ref="D247:J247"/>
    <mergeCell ref="L247:M247"/>
    <mergeCell ref="AP247:AQ247"/>
    <mergeCell ref="A249:B249"/>
    <mergeCell ref="D249:J249"/>
    <mergeCell ref="L249:M249"/>
    <mergeCell ref="AP249:AQ249"/>
    <mergeCell ref="A243:B243"/>
    <mergeCell ref="D243:J243"/>
    <mergeCell ref="L243:M243"/>
    <mergeCell ref="AP243:AQ243"/>
    <mergeCell ref="A245:B245"/>
    <mergeCell ref="D245:J245"/>
    <mergeCell ref="L245:M245"/>
    <mergeCell ref="AP245:AQ245"/>
    <mergeCell ref="A239:B239"/>
    <mergeCell ref="D239:J239"/>
    <mergeCell ref="L239:M239"/>
    <mergeCell ref="AP239:AQ239"/>
    <mergeCell ref="A241:B241"/>
    <mergeCell ref="D241:J241"/>
    <mergeCell ref="L241:M241"/>
    <mergeCell ref="AP241:AQ241"/>
    <mergeCell ref="A259:B259"/>
    <mergeCell ref="D259:J259"/>
    <mergeCell ref="L259:M259"/>
    <mergeCell ref="AP259:AQ259"/>
    <mergeCell ref="A261:B261"/>
    <mergeCell ref="D261:J261"/>
    <mergeCell ref="L261:M261"/>
    <mergeCell ref="AP261:AQ261"/>
    <mergeCell ref="A255:B255"/>
    <mergeCell ref="D255:J255"/>
    <mergeCell ref="L255:M255"/>
    <mergeCell ref="AP255:AQ255"/>
    <mergeCell ref="A257:B257"/>
    <mergeCell ref="D257:J257"/>
    <mergeCell ref="L257:M257"/>
    <mergeCell ref="AP257:AQ257"/>
    <mergeCell ref="A251:B251"/>
    <mergeCell ref="D251:J251"/>
    <mergeCell ref="L251:M251"/>
    <mergeCell ref="AP251:AQ251"/>
    <mergeCell ref="A253:B253"/>
    <mergeCell ref="D253:J253"/>
    <mergeCell ref="L253:M253"/>
    <mergeCell ref="AP253:AQ253"/>
    <mergeCell ref="A271:B271"/>
    <mergeCell ref="D271:J271"/>
    <mergeCell ref="L271:M271"/>
    <mergeCell ref="AP271:AQ271"/>
    <mergeCell ref="A273:B273"/>
    <mergeCell ref="D273:J273"/>
    <mergeCell ref="L273:M273"/>
    <mergeCell ref="AP273:AQ273"/>
    <mergeCell ref="A267:B267"/>
    <mergeCell ref="D267:J267"/>
    <mergeCell ref="L267:M267"/>
    <mergeCell ref="AP267:AQ267"/>
    <mergeCell ref="A269:B269"/>
    <mergeCell ref="D269:J269"/>
    <mergeCell ref="L269:M269"/>
    <mergeCell ref="AP269:AQ269"/>
    <mergeCell ref="A263:B263"/>
    <mergeCell ref="D263:J263"/>
    <mergeCell ref="L263:M263"/>
    <mergeCell ref="AP263:AQ263"/>
    <mergeCell ref="A265:B265"/>
    <mergeCell ref="D265:J265"/>
    <mergeCell ref="L265:M265"/>
    <mergeCell ref="AP265:AQ265"/>
    <mergeCell ref="A283:B283"/>
    <mergeCell ref="D283:J283"/>
    <mergeCell ref="L283:M283"/>
    <mergeCell ref="AP283:AQ283"/>
    <mergeCell ref="A285:B285"/>
    <mergeCell ref="D285:J285"/>
    <mergeCell ref="L285:M285"/>
    <mergeCell ref="AP285:AQ285"/>
    <mergeCell ref="A279:B279"/>
    <mergeCell ref="D279:J279"/>
    <mergeCell ref="L279:M279"/>
    <mergeCell ref="AP279:AQ279"/>
    <mergeCell ref="A281:B281"/>
    <mergeCell ref="D281:J281"/>
    <mergeCell ref="L281:M281"/>
    <mergeCell ref="AP281:AQ281"/>
    <mergeCell ref="A275:B275"/>
    <mergeCell ref="D275:J275"/>
    <mergeCell ref="L275:M275"/>
    <mergeCell ref="AP275:AQ275"/>
    <mergeCell ref="A277:B277"/>
    <mergeCell ref="D277:J277"/>
    <mergeCell ref="L277:M277"/>
    <mergeCell ref="AP277:AQ277"/>
    <mergeCell ref="A295:B295"/>
    <mergeCell ref="D295:J295"/>
    <mergeCell ref="L295:M295"/>
    <mergeCell ref="AP295:AQ295"/>
    <mergeCell ref="A297:B297"/>
    <mergeCell ref="D297:J297"/>
    <mergeCell ref="L297:M297"/>
    <mergeCell ref="AP297:AQ297"/>
    <mergeCell ref="A291:B291"/>
    <mergeCell ref="D291:J291"/>
    <mergeCell ref="L291:M291"/>
    <mergeCell ref="AP291:AQ291"/>
    <mergeCell ref="A293:B293"/>
    <mergeCell ref="D293:J293"/>
    <mergeCell ref="L293:M293"/>
    <mergeCell ref="AP293:AQ293"/>
    <mergeCell ref="A287:B287"/>
    <mergeCell ref="D287:J287"/>
    <mergeCell ref="L287:M287"/>
    <mergeCell ref="AP287:AQ287"/>
    <mergeCell ref="A289:M289"/>
    <mergeCell ref="AP289:AQ289"/>
    <mergeCell ref="A307:B307"/>
    <mergeCell ref="D307:J307"/>
    <mergeCell ref="L307:M307"/>
    <mergeCell ref="AP307:AQ307"/>
    <mergeCell ref="A313:B313"/>
    <mergeCell ref="D313:J313"/>
    <mergeCell ref="L313:M313"/>
    <mergeCell ref="AP313:AQ313"/>
    <mergeCell ref="A303:B303"/>
    <mergeCell ref="D303:J303"/>
    <mergeCell ref="L303:M303"/>
    <mergeCell ref="AP303:AQ303"/>
    <mergeCell ref="A305:B305"/>
    <mergeCell ref="D305:J305"/>
    <mergeCell ref="L305:M305"/>
    <mergeCell ref="AP305:AQ305"/>
    <mergeCell ref="A299:B299"/>
    <mergeCell ref="D299:J299"/>
    <mergeCell ref="L299:M299"/>
    <mergeCell ref="AP299:AQ299"/>
    <mergeCell ref="A301:B301"/>
    <mergeCell ref="D301:J301"/>
    <mergeCell ref="L301:M301"/>
    <mergeCell ref="AP301:AQ301"/>
    <mergeCell ref="A323:B323"/>
    <mergeCell ref="D323:J323"/>
    <mergeCell ref="L323:M323"/>
    <mergeCell ref="AP323:AQ323"/>
    <mergeCell ref="A325:B325"/>
    <mergeCell ref="D325:J325"/>
    <mergeCell ref="L325:M325"/>
    <mergeCell ref="AP325:AQ325"/>
    <mergeCell ref="A319:B319"/>
    <mergeCell ref="D319:J319"/>
    <mergeCell ref="L319:M319"/>
    <mergeCell ref="AP319:AQ319"/>
    <mergeCell ref="A321:B321"/>
    <mergeCell ref="D321:J321"/>
    <mergeCell ref="L321:M321"/>
    <mergeCell ref="AP321:AQ321"/>
    <mergeCell ref="A315:B315"/>
    <mergeCell ref="D315:J315"/>
    <mergeCell ref="L315:M315"/>
    <mergeCell ref="AP315:AQ315"/>
    <mergeCell ref="A317:B317"/>
    <mergeCell ref="D317:J317"/>
    <mergeCell ref="L317:M317"/>
    <mergeCell ref="AP317:AQ317"/>
    <mergeCell ref="A335:B335"/>
    <mergeCell ref="D335:J335"/>
    <mergeCell ref="L335:M335"/>
    <mergeCell ref="AP335:AQ335"/>
    <mergeCell ref="A337:B337"/>
    <mergeCell ref="D337:J337"/>
    <mergeCell ref="L337:M337"/>
    <mergeCell ref="AP337:AQ337"/>
    <mergeCell ref="A331:B331"/>
    <mergeCell ref="D331:J331"/>
    <mergeCell ref="L331:M331"/>
    <mergeCell ref="AP331:AQ331"/>
    <mergeCell ref="A333:B333"/>
    <mergeCell ref="D333:J333"/>
    <mergeCell ref="L333:M333"/>
    <mergeCell ref="AP333:AQ333"/>
    <mergeCell ref="A327:B327"/>
    <mergeCell ref="D327:J327"/>
    <mergeCell ref="L327:M327"/>
    <mergeCell ref="AP327:AQ327"/>
    <mergeCell ref="A329:B329"/>
    <mergeCell ref="D329:J329"/>
    <mergeCell ref="L329:M329"/>
    <mergeCell ref="AP329:AQ329"/>
    <mergeCell ref="A347:B347"/>
    <mergeCell ref="D347:J347"/>
    <mergeCell ref="L347:M347"/>
    <mergeCell ref="AP347:AQ347"/>
    <mergeCell ref="A349:B349"/>
    <mergeCell ref="D349:J349"/>
    <mergeCell ref="L349:M349"/>
    <mergeCell ref="AP349:AQ349"/>
    <mergeCell ref="A343:B343"/>
    <mergeCell ref="D343:J343"/>
    <mergeCell ref="L343:M343"/>
    <mergeCell ref="AP343:AQ343"/>
    <mergeCell ref="A345:B345"/>
    <mergeCell ref="D345:J345"/>
    <mergeCell ref="L345:M345"/>
    <mergeCell ref="AP345:AQ345"/>
    <mergeCell ref="A339:B339"/>
    <mergeCell ref="D339:J339"/>
    <mergeCell ref="L339:M339"/>
    <mergeCell ref="AP339:AQ339"/>
    <mergeCell ref="A341:B341"/>
    <mergeCell ref="D341:J341"/>
    <mergeCell ref="L341:M341"/>
    <mergeCell ref="AP341:AQ341"/>
    <mergeCell ref="A359:B359"/>
    <mergeCell ref="D359:J359"/>
    <mergeCell ref="L359:M359"/>
    <mergeCell ref="AP359:AQ359"/>
    <mergeCell ref="A361:B361"/>
    <mergeCell ref="D361:J361"/>
    <mergeCell ref="L361:M361"/>
    <mergeCell ref="AP361:AQ361"/>
    <mergeCell ref="A355:B355"/>
    <mergeCell ref="D355:J355"/>
    <mergeCell ref="L355:M355"/>
    <mergeCell ref="AP355:AQ355"/>
    <mergeCell ref="A357:B357"/>
    <mergeCell ref="D357:J357"/>
    <mergeCell ref="L357:M357"/>
    <mergeCell ref="AP357:AQ357"/>
    <mergeCell ref="A351:B351"/>
    <mergeCell ref="D351:J351"/>
    <mergeCell ref="L351:M351"/>
    <mergeCell ref="AP351:AQ351"/>
    <mergeCell ref="A353:B353"/>
    <mergeCell ref="D353:J353"/>
    <mergeCell ref="L353:M353"/>
    <mergeCell ref="AP353:AQ353"/>
    <mergeCell ref="A371:B371"/>
    <mergeCell ref="D371:J371"/>
    <mergeCell ref="L371:M371"/>
    <mergeCell ref="AP371:AQ371"/>
    <mergeCell ref="A373:B373"/>
    <mergeCell ref="D373:J373"/>
    <mergeCell ref="L373:M373"/>
    <mergeCell ref="AP373:AQ373"/>
    <mergeCell ref="A367:B367"/>
    <mergeCell ref="D367:J367"/>
    <mergeCell ref="L367:M367"/>
    <mergeCell ref="AP367:AQ367"/>
    <mergeCell ref="A369:B369"/>
    <mergeCell ref="D369:J369"/>
    <mergeCell ref="L369:M369"/>
    <mergeCell ref="AP369:AQ369"/>
    <mergeCell ref="A363:B363"/>
    <mergeCell ref="D363:J363"/>
    <mergeCell ref="L363:M363"/>
    <mergeCell ref="AP363:AQ363"/>
    <mergeCell ref="A365:B365"/>
    <mergeCell ref="D365:J365"/>
    <mergeCell ref="L365:M365"/>
    <mergeCell ref="AP365:AQ365"/>
    <mergeCell ref="A383:B383"/>
    <mergeCell ref="D383:J383"/>
    <mergeCell ref="L383:M383"/>
    <mergeCell ref="AP383:AQ383"/>
    <mergeCell ref="A385:B385"/>
    <mergeCell ref="D385:J385"/>
    <mergeCell ref="L385:M385"/>
    <mergeCell ref="AP385:AQ385"/>
    <mergeCell ref="A379:B379"/>
    <mergeCell ref="D379:J379"/>
    <mergeCell ref="L379:M379"/>
    <mergeCell ref="AP379:AQ379"/>
    <mergeCell ref="A381:B381"/>
    <mergeCell ref="D381:J381"/>
    <mergeCell ref="L381:M381"/>
    <mergeCell ref="AP381:AQ381"/>
    <mergeCell ref="A375:B375"/>
    <mergeCell ref="D375:J375"/>
    <mergeCell ref="L375:M375"/>
    <mergeCell ref="AP375:AQ375"/>
    <mergeCell ref="A377:B377"/>
    <mergeCell ref="D377:J377"/>
    <mergeCell ref="L377:M377"/>
    <mergeCell ref="AP377:AQ377"/>
    <mergeCell ref="A395:B395"/>
    <mergeCell ref="D395:J395"/>
    <mergeCell ref="L395:M395"/>
    <mergeCell ref="AP395:AQ395"/>
    <mergeCell ref="A397:B397"/>
    <mergeCell ref="D397:J397"/>
    <mergeCell ref="L397:M397"/>
    <mergeCell ref="AP397:AQ397"/>
    <mergeCell ref="A391:B391"/>
    <mergeCell ref="D391:J391"/>
    <mergeCell ref="L391:M391"/>
    <mergeCell ref="AP391:AQ391"/>
    <mergeCell ref="A393:B393"/>
    <mergeCell ref="D393:J393"/>
    <mergeCell ref="L393:M393"/>
    <mergeCell ref="AP393:AQ393"/>
    <mergeCell ref="A387:M387"/>
    <mergeCell ref="AP387:AQ387"/>
    <mergeCell ref="A389:B389"/>
    <mergeCell ref="D389:J389"/>
    <mergeCell ref="L389:M389"/>
    <mergeCell ref="AP389:AQ389"/>
    <mergeCell ref="A407:B407"/>
    <mergeCell ref="D407:J407"/>
    <mergeCell ref="L407:M407"/>
    <mergeCell ref="AP407:AQ407"/>
    <mergeCell ref="A409:B409"/>
    <mergeCell ref="D409:J409"/>
    <mergeCell ref="L409:M409"/>
    <mergeCell ref="AP409:AQ409"/>
    <mergeCell ref="A403:B403"/>
    <mergeCell ref="D403:J403"/>
    <mergeCell ref="L403:M403"/>
    <mergeCell ref="AP403:AQ403"/>
    <mergeCell ref="A405:B405"/>
    <mergeCell ref="D405:J405"/>
    <mergeCell ref="L405:M405"/>
    <mergeCell ref="AP405:AQ405"/>
    <mergeCell ref="A399:B399"/>
    <mergeCell ref="D399:J399"/>
    <mergeCell ref="L399:M399"/>
    <mergeCell ref="AP399:AQ399"/>
    <mergeCell ref="A401:B401"/>
    <mergeCell ref="D401:J401"/>
    <mergeCell ref="L401:M401"/>
    <mergeCell ref="AP401:AQ401"/>
    <mergeCell ref="A419:B419"/>
    <mergeCell ref="D419:J419"/>
    <mergeCell ref="L419:M419"/>
    <mergeCell ref="AP419:AQ419"/>
    <mergeCell ref="A421:B421"/>
    <mergeCell ref="D421:J421"/>
    <mergeCell ref="L421:M421"/>
    <mergeCell ref="AP421:AQ421"/>
    <mergeCell ref="A415:B415"/>
    <mergeCell ref="D415:J415"/>
    <mergeCell ref="L415:M415"/>
    <mergeCell ref="AP415:AQ415"/>
    <mergeCell ref="A417:B417"/>
    <mergeCell ref="D417:J417"/>
    <mergeCell ref="L417:M417"/>
    <mergeCell ref="AP417:AQ417"/>
    <mergeCell ref="A411:B411"/>
    <mergeCell ref="D411:J411"/>
    <mergeCell ref="L411:M411"/>
    <mergeCell ref="AP411:AQ411"/>
    <mergeCell ref="A413:B413"/>
    <mergeCell ref="D413:J413"/>
    <mergeCell ref="L413:M413"/>
    <mergeCell ref="AP413:AQ413"/>
    <mergeCell ref="A431:B431"/>
    <mergeCell ref="D431:J431"/>
    <mergeCell ref="L431:M431"/>
    <mergeCell ref="AP431:AQ431"/>
    <mergeCell ref="A433:B433"/>
    <mergeCell ref="D433:J433"/>
    <mergeCell ref="L433:M433"/>
    <mergeCell ref="AP433:AQ433"/>
    <mergeCell ref="A427:B427"/>
    <mergeCell ref="D427:J427"/>
    <mergeCell ref="L427:M427"/>
    <mergeCell ref="AP427:AQ427"/>
    <mergeCell ref="A429:B429"/>
    <mergeCell ref="D429:J429"/>
    <mergeCell ref="L429:M429"/>
    <mergeCell ref="AP429:AQ429"/>
    <mergeCell ref="A423:B423"/>
    <mergeCell ref="D423:J423"/>
    <mergeCell ref="L423:M423"/>
    <mergeCell ref="AP423:AQ423"/>
    <mergeCell ref="A425:B425"/>
    <mergeCell ref="D425:J425"/>
    <mergeCell ref="L425:M425"/>
    <mergeCell ref="AP425:AQ425"/>
    <mergeCell ref="A443:B443"/>
    <mergeCell ref="D443:J443"/>
    <mergeCell ref="L443:M443"/>
    <mergeCell ref="AP443:AQ443"/>
    <mergeCell ref="A445:B445"/>
    <mergeCell ref="D445:J445"/>
    <mergeCell ref="L445:M445"/>
    <mergeCell ref="AP445:AQ445"/>
    <mergeCell ref="A439:B439"/>
    <mergeCell ref="D439:J439"/>
    <mergeCell ref="L439:M439"/>
    <mergeCell ref="AP439:AQ439"/>
    <mergeCell ref="A441:B441"/>
    <mergeCell ref="D441:J441"/>
    <mergeCell ref="L441:M441"/>
    <mergeCell ref="AP441:AQ441"/>
    <mergeCell ref="A435:B435"/>
    <mergeCell ref="D435:J435"/>
    <mergeCell ref="L435:M435"/>
    <mergeCell ref="AP435:AQ435"/>
    <mergeCell ref="A437:B437"/>
    <mergeCell ref="D437:J437"/>
    <mergeCell ref="L437:M437"/>
    <mergeCell ref="AP437:AQ437"/>
    <mergeCell ref="A455:B455"/>
    <mergeCell ref="D455:J455"/>
    <mergeCell ref="L455:M455"/>
    <mergeCell ref="AP455:AQ455"/>
    <mergeCell ref="A457:B457"/>
    <mergeCell ref="D457:J457"/>
    <mergeCell ref="L457:M457"/>
    <mergeCell ref="AP457:AQ457"/>
    <mergeCell ref="A451:B451"/>
    <mergeCell ref="D451:J451"/>
    <mergeCell ref="L451:M451"/>
    <mergeCell ref="AP451:AQ451"/>
    <mergeCell ref="A453:B453"/>
    <mergeCell ref="D453:J453"/>
    <mergeCell ref="L453:M453"/>
    <mergeCell ref="AP453:AQ453"/>
    <mergeCell ref="A447:B447"/>
    <mergeCell ref="D447:J447"/>
    <mergeCell ref="L447:M447"/>
    <mergeCell ref="AP447:AQ447"/>
    <mergeCell ref="A449:B449"/>
    <mergeCell ref="D449:J449"/>
    <mergeCell ref="L449:M449"/>
    <mergeCell ref="AP449:AQ449"/>
    <mergeCell ref="A467:B467"/>
    <mergeCell ref="D467:J467"/>
    <mergeCell ref="L467:M467"/>
    <mergeCell ref="AP467:AQ467"/>
    <mergeCell ref="A469:B469"/>
    <mergeCell ref="D469:J469"/>
    <mergeCell ref="L469:M469"/>
    <mergeCell ref="AP469:AQ469"/>
    <mergeCell ref="A463:B463"/>
    <mergeCell ref="D463:J463"/>
    <mergeCell ref="L463:M463"/>
    <mergeCell ref="AP463:AQ463"/>
    <mergeCell ref="A465:B465"/>
    <mergeCell ref="D465:J465"/>
    <mergeCell ref="L465:M465"/>
    <mergeCell ref="AP465:AQ465"/>
    <mergeCell ref="A459:B459"/>
    <mergeCell ref="D459:J459"/>
    <mergeCell ref="L459:M459"/>
    <mergeCell ref="AP459:AQ459"/>
    <mergeCell ref="A461:B461"/>
    <mergeCell ref="D461:J461"/>
    <mergeCell ref="L461:M461"/>
    <mergeCell ref="AP461:AQ461"/>
    <mergeCell ref="A479:B479"/>
    <mergeCell ref="D479:J479"/>
    <mergeCell ref="L479:M479"/>
    <mergeCell ref="AP479:AQ479"/>
    <mergeCell ref="A481:B481"/>
    <mergeCell ref="D481:J481"/>
    <mergeCell ref="L481:M481"/>
    <mergeCell ref="AP481:AQ481"/>
    <mergeCell ref="A475:B475"/>
    <mergeCell ref="D475:J475"/>
    <mergeCell ref="L475:M475"/>
    <mergeCell ref="AP475:AQ475"/>
    <mergeCell ref="A477:B477"/>
    <mergeCell ref="D477:J477"/>
    <mergeCell ref="L477:M477"/>
    <mergeCell ref="AP477:AQ477"/>
    <mergeCell ref="A471:B471"/>
    <mergeCell ref="D471:J471"/>
    <mergeCell ref="L471:M471"/>
    <mergeCell ref="AP471:AQ471"/>
    <mergeCell ref="A473:B473"/>
    <mergeCell ref="D473:J473"/>
    <mergeCell ref="L473:M473"/>
    <mergeCell ref="AP473:AQ473"/>
    <mergeCell ref="A491:B491"/>
    <mergeCell ref="D491:J491"/>
    <mergeCell ref="L491:M491"/>
    <mergeCell ref="AP491:AQ491"/>
    <mergeCell ref="A493:B493"/>
    <mergeCell ref="D493:J493"/>
    <mergeCell ref="L493:M493"/>
    <mergeCell ref="AP493:AQ493"/>
    <mergeCell ref="A487:B487"/>
    <mergeCell ref="D487:J487"/>
    <mergeCell ref="L487:M487"/>
    <mergeCell ref="AP487:AQ487"/>
    <mergeCell ref="A489:B489"/>
    <mergeCell ref="D489:J489"/>
    <mergeCell ref="L489:M489"/>
    <mergeCell ref="AP489:AQ489"/>
    <mergeCell ref="A483:B483"/>
    <mergeCell ref="D483:J483"/>
    <mergeCell ref="L483:M483"/>
    <mergeCell ref="AP483:AQ483"/>
    <mergeCell ref="A485:M485"/>
    <mergeCell ref="AP485:AQ485"/>
    <mergeCell ref="A503:B503"/>
    <mergeCell ref="D503:J503"/>
    <mergeCell ref="L503:M503"/>
    <mergeCell ref="AP503:AQ503"/>
    <mergeCell ref="A505:B505"/>
    <mergeCell ref="D505:J505"/>
    <mergeCell ref="L505:M505"/>
    <mergeCell ref="AP505:AQ505"/>
    <mergeCell ref="A499:B499"/>
    <mergeCell ref="D499:J499"/>
    <mergeCell ref="L499:M499"/>
    <mergeCell ref="AP499:AQ499"/>
    <mergeCell ref="A501:B501"/>
    <mergeCell ref="D501:J501"/>
    <mergeCell ref="L501:M501"/>
    <mergeCell ref="AP501:AQ501"/>
    <mergeCell ref="A495:B495"/>
    <mergeCell ref="D495:J495"/>
    <mergeCell ref="L495:M495"/>
    <mergeCell ref="AP495:AQ495"/>
    <mergeCell ref="A497:B497"/>
    <mergeCell ref="D497:J497"/>
    <mergeCell ref="L497:M497"/>
    <mergeCell ref="AP497:AQ497"/>
    <mergeCell ref="A515:B515"/>
    <mergeCell ref="D515:J515"/>
    <mergeCell ref="L515:M515"/>
    <mergeCell ref="AP515:AQ515"/>
    <mergeCell ref="A517:B517"/>
    <mergeCell ref="D517:J517"/>
    <mergeCell ref="L517:M517"/>
    <mergeCell ref="AP517:AQ517"/>
    <mergeCell ref="A511:B511"/>
    <mergeCell ref="D511:J511"/>
    <mergeCell ref="L511:M511"/>
    <mergeCell ref="AP511:AQ511"/>
    <mergeCell ref="A513:B513"/>
    <mergeCell ref="D513:J513"/>
    <mergeCell ref="L513:M513"/>
    <mergeCell ref="AP513:AQ513"/>
    <mergeCell ref="A507:B507"/>
    <mergeCell ref="D507:J507"/>
    <mergeCell ref="L507:M507"/>
    <mergeCell ref="AP507:AQ507"/>
    <mergeCell ref="A509:B509"/>
    <mergeCell ref="D509:J509"/>
    <mergeCell ref="L509:M509"/>
    <mergeCell ref="AP509:AQ509"/>
    <mergeCell ref="A527:B527"/>
    <mergeCell ref="D527:J527"/>
    <mergeCell ref="L527:M527"/>
    <mergeCell ref="AP527:AQ527"/>
    <mergeCell ref="A529:B529"/>
    <mergeCell ref="D529:J529"/>
    <mergeCell ref="L529:M529"/>
    <mergeCell ref="AP529:AQ529"/>
    <mergeCell ref="A523:B523"/>
    <mergeCell ref="D523:J523"/>
    <mergeCell ref="L523:M523"/>
    <mergeCell ref="AP523:AQ523"/>
    <mergeCell ref="A525:B525"/>
    <mergeCell ref="D525:J525"/>
    <mergeCell ref="L525:M525"/>
    <mergeCell ref="AP525:AQ525"/>
    <mergeCell ref="A519:B519"/>
    <mergeCell ref="D519:J519"/>
    <mergeCell ref="L519:M519"/>
    <mergeCell ref="AP519:AQ519"/>
    <mergeCell ref="A521:B521"/>
    <mergeCell ref="D521:J521"/>
    <mergeCell ref="L521:M521"/>
    <mergeCell ref="AP521:AQ521"/>
    <mergeCell ref="A539:B539"/>
    <mergeCell ref="D539:J539"/>
    <mergeCell ref="L539:M539"/>
    <mergeCell ref="AP539:AQ539"/>
    <mergeCell ref="A541:B541"/>
    <mergeCell ref="D541:J541"/>
    <mergeCell ref="L541:M541"/>
    <mergeCell ref="AP541:AQ541"/>
    <mergeCell ref="A535:B535"/>
    <mergeCell ref="D535:J535"/>
    <mergeCell ref="L535:M535"/>
    <mergeCell ref="AP535:AQ535"/>
    <mergeCell ref="A537:B537"/>
    <mergeCell ref="D537:J537"/>
    <mergeCell ref="L537:M537"/>
    <mergeCell ref="AP537:AQ537"/>
    <mergeCell ref="A531:B531"/>
    <mergeCell ref="D531:J531"/>
    <mergeCell ref="L531:M531"/>
    <mergeCell ref="AP531:AQ531"/>
    <mergeCell ref="A533:B533"/>
    <mergeCell ref="D533:J533"/>
    <mergeCell ref="L533:M533"/>
    <mergeCell ref="AP533:AQ533"/>
    <mergeCell ref="A551:B551"/>
    <mergeCell ref="D551:J551"/>
    <mergeCell ref="L551:M551"/>
    <mergeCell ref="AP551:AQ551"/>
    <mergeCell ref="A553:B553"/>
    <mergeCell ref="D553:J553"/>
    <mergeCell ref="L553:M553"/>
    <mergeCell ref="AP553:AQ553"/>
    <mergeCell ref="A547:B547"/>
    <mergeCell ref="D547:J547"/>
    <mergeCell ref="L547:M547"/>
    <mergeCell ref="AP547:AQ547"/>
    <mergeCell ref="A549:B549"/>
    <mergeCell ref="D549:J549"/>
    <mergeCell ref="L549:M549"/>
    <mergeCell ref="AP549:AQ549"/>
    <mergeCell ref="A543:B543"/>
    <mergeCell ref="D543:J543"/>
    <mergeCell ref="L543:M543"/>
    <mergeCell ref="AP543:AQ543"/>
    <mergeCell ref="A545:B545"/>
    <mergeCell ref="D545:J545"/>
    <mergeCell ref="L545:M545"/>
    <mergeCell ref="AP545:AQ545"/>
    <mergeCell ref="A563:B563"/>
    <mergeCell ref="D563:J563"/>
    <mergeCell ref="L563:M563"/>
    <mergeCell ref="AP563:AQ563"/>
    <mergeCell ref="A565:B565"/>
    <mergeCell ref="D565:J565"/>
    <mergeCell ref="L565:M565"/>
    <mergeCell ref="AP565:AQ565"/>
    <mergeCell ref="A559:B559"/>
    <mergeCell ref="D559:J559"/>
    <mergeCell ref="L559:M559"/>
    <mergeCell ref="AP559:AQ559"/>
    <mergeCell ref="A561:B561"/>
    <mergeCell ref="D561:J561"/>
    <mergeCell ref="L561:M561"/>
    <mergeCell ref="AP561:AQ561"/>
    <mergeCell ref="A555:B555"/>
    <mergeCell ref="D555:J555"/>
    <mergeCell ref="L555:M555"/>
    <mergeCell ref="AP555:AQ555"/>
    <mergeCell ref="A557:B557"/>
    <mergeCell ref="D557:J557"/>
    <mergeCell ref="L557:M557"/>
    <mergeCell ref="AP557:AQ557"/>
    <mergeCell ref="A575:B575"/>
    <mergeCell ref="D575:J575"/>
    <mergeCell ref="L575:M575"/>
    <mergeCell ref="AP575:AQ575"/>
    <mergeCell ref="A577:B577"/>
    <mergeCell ref="D577:J577"/>
    <mergeCell ref="L577:M577"/>
    <mergeCell ref="AP577:AQ577"/>
    <mergeCell ref="A571:B571"/>
    <mergeCell ref="D571:J571"/>
    <mergeCell ref="L571:M571"/>
    <mergeCell ref="AP571:AQ571"/>
    <mergeCell ref="A573:B573"/>
    <mergeCell ref="D573:J573"/>
    <mergeCell ref="L573:M573"/>
    <mergeCell ref="AP573:AQ573"/>
    <mergeCell ref="A567:B567"/>
    <mergeCell ref="D567:J567"/>
    <mergeCell ref="L567:M567"/>
    <mergeCell ref="AP567:AQ567"/>
    <mergeCell ref="A569:B569"/>
    <mergeCell ref="D569:J569"/>
    <mergeCell ref="L569:M569"/>
    <mergeCell ref="AP569:AQ569"/>
    <mergeCell ref="A587:B587"/>
    <mergeCell ref="D587:J587"/>
    <mergeCell ref="L587:M587"/>
    <mergeCell ref="AP587:AQ587"/>
    <mergeCell ref="A589:B589"/>
    <mergeCell ref="D589:J589"/>
    <mergeCell ref="L589:M589"/>
    <mergeCell ref="AP589:AQ589"/>
    <mergeCell ref="A583:M583"/>
    <mergeCell ref="AP583:AQ583"/>
    <mergeCell ref="A585:B585"/>
    <mergeCell ref="D585:J585"/>
    <mergeCell ref="L585:M585"/>
    <mergeCell ref="AP585:AQ585"/>
    <mergeCell ref="A579:B579"/>
    <mergeCell ref="D579:J579"/>
    <mergeCell ref="L579:M579"/>
    <mergeCell ref="AP579:AQ579"/>
    <mergeCell ref="A581:B581"/>
    <mergeCell ref="D581:J581"/>
    <mergeCell ref="L581:M581"/>
    <mergeCell ref="AP581:AQ581"/>
    <mergeCell ref="A599:B599"/>
    <mergeCell ref="D599:J599"/>
    <mergeCell ref="L599:M599"/>
    <mergeCell ref="AP599:AQ599"/>
    <mergeCell ref="A601:B601"/>
    <mergeCell ref="D601:J601"/>
    <mergeCell ref="L601:M601"/>
    <mergeCell ref="AP601:AQ601"/>
    <mergeCell ref="A595:B595"/>
    <mergeCell ref="D595:J595"/>
    <mergeCell ref="L595:M595"/>
    <mergeCell ref="AP595:AQ595"/>
    <mergeCell ref="A597:B597"/>
    <mergeCell ref="D597:J597"/>
    <mergeCell ref="L597:M597"/>
    <mergeCell ref="AP597:AQ597"/>
    <mergeCell ref="A591:B591"/>
    <mergeCell ref="D591:J591"/>
    <mergeCell ref="L591:M591"/>
    <mergeCell ref="AP591:AQ591"/>
    <mergeCell ref="A593:B593"/>
    <mergeCell ref="D593:J593"/>
    <mergeCell ref="L593:M593"/>
    <mergeCell ref="AP593:AQ593"/>
    <mergeCell ref="A611:B611"/>
    <mergeCell ref="D611:J611"/>
    <mergeCell ref="L611:M611"/>
    <mergeCell ref="AP611:AQ611"/>
    <mergeCell ref="A613:B613"/>
    <mergeCell ref="D613:J613"/>
    <mergeCell ref="L613:M613"/>
    <mergeCell ref="AP613:AQ613"/>
    <mergeCell ref="A607:B607"/>
    <mergeCell ref="D607:J607"/>
    <mergeCell ref="L607:M607"/>
    <mergeCell ref="AP607:AQ607"/>
    <mergeCell ref="A609:B609"/>
    <mergeCell ref="D609:J609"/>
    <mergeCell ref="L609:M609"/>
    <mergeCell ref="AP609:AQ609"/>
    <mergeCell ref="A603:B603"/>
    <mergeCell ref="D603:J603"/>
    <mergeCell ref="L603:M603"/>
    <mergeCell ref="AP603:AQ603"/>
    <mergeCell ref="A605:B605"/>
    <mergeCell ref="D605:J605"/>
    <mergeCell ref="L605:M605"/>
    <mergeCell ref="AP605:AQ605"/>
    <mergeCell ref="A623:B623"/>
    <mergeCell ref="D623:J623"/>
    <mergeCell ref="L623:M623"/>
    <mergeCell ref="AP623:AQ623"/>
    <mergeCell ref="A625:B625"/>
    <mergeCell ref="D625:J625"/>
    <mergeCell ref="L625:M625"/>
    <mergeCell ref="AP625:AQ625"/>
    <mergeCell ref="A619:B619"/>
    <mergeCell ref="D619:J619"/>
    <mergeCell ref="L619:M619"/>
    <mergeCell ref="AP619:AQ619"/>
    <mergeCell ref="A621:B621"/>
    <mergeCell ref="D621:J621"/>
    <mergeCell ref="L621:M621"/>
    <mergeCell ref="AP621:AQ621"/>
    <mergeCell ref="A615:B615"/>
    <mergeCell ref="D615:J615"/>
    <mergeCell ref="L615:M615"/>
    <mergeCell ref="AP615:AQ615"/>
    <mergeCell ref="A617:B617"/>
    <mergeCell ref="D617:J617"/>
    <mergeCell ref="L617:M617"/>
    <mergeCell ref="AP617:AQ617"/>
    <mergeCell ref="A635:B635"/>
    <mergeCell ref="D635:J635"/>
    <mergeCell ref="L635:M635"/>
    <mergeCell ref="AP635:AQ635"/>
    <mergeCell ref="A637:B637"/>
    <mergeCell ref="D637:J637"/>
    <mergeCell ref="L637:M637"/>
    <mergeCell ref="AP637:AQ637"/>
    <mergeCell ref="A631:B631"/>
    <mergeCell ref="D631:J631"/>
    <mergeCell ref="L631:M631"/>
    <mergeCell ref="AP631:AQ631"/>
    <mergeCell ref="A633:B633"/>
    <mergeCell ref="D633:J633"/>
    <mergeCell ref="L633:M633"/>
    <mergeCell ref="AP633:AQ633"/>
    <mergeCell ref="A627:B627"/>
    <mergeCell ref="D627:J627"/>
    <mergeCell ref="L627:M627"/>
    <mergeCell ref="AP627:AQ627"/>
    <mergeCell ref="A629:B629"/>
    <mergeCell ref="D629:J629"/>
    <mergeCell ref="L629:M629"/>
    <mergeCell ref="AP629:AQ629"/>
    <mergeCell ref="A647:B647"/>
    <mergeCell ref="D647:J647"/>
    <mergeCell ref="L647:M647"/>
    <mergeCell ref="AP647:AQ647"/>
    <mergeCell ref="A649:B649"/>
    <mergeCell ref="D649:J649"/>
    <mergeCell ref="L649:M649"/>
    <mergeCell ref="AP649:AQ649"/>
    <mergeCell ref="A643:B643"/>
    <mergeCell ref="D643:J643"/>
    <mergeCell ref="L643:M643"/>
    <mergeCell ref="AP643:AQ643"/>
    <mergeCell ref="A645:B645"/>
    <mergeCell ref="D645:J645"/>
    <mergeCell ref="L645:M645"/>
    <mergeCell ref="AP645:AQ645"/>
    <mergeCell ref="A639:B639"/>
    <mergeCell ref="D639:J639"/>
    <mergeCell ref="L639:M639"/>
    <mergeCell ref="AP639:AQ639"/>
    <mergeCell ref="A641:B641"/>
    <mergeCell ref="D641:J641"/>
    <mergeCell ref="L641:M641"/>
    <mergeCell ref="AP641:AQ641"/>
    <mergeCell ref="A659:B659"/>
    <mergeCell ref="D659:J659"/>
    <mergeCell ref="L659:M659"/>
    <mergeCell ref="AP659:AQ659"/>
    <mergeCell ref="A661:B661"/>
    <mergeCell ref="D661:J661"/>
    <mergeCell ref="L661:M661"/>
    <mergeCell ref="AP661:AQ661"/>
    <mergeCell ref="A655:B655"/>
    <mergeCell ref="D655:J655"/>
    <mergeCell ref="L655:M655"/>
    <mergeCell ref="AP655:AQ655"/>
    <mergeCell ref="A657:B657"/>
    <mergeCell ref="D657:J657"/>
    <mergeCell ref="L657:M657"/>
    <mergeCell ref="AP657:AQ657"/>
    <mergeCell ref="A651:B651"/>
    <mergeCell ref="D651:J651"/>
    <mergeCell ref="L651:M651"/>
    <mergeCell ref="AP651:AQ651"/>
    <mergeCell ref="A653:B653"/>
    <mergeCell ref="D653:J653"/>
    <mergeCell ref="L653:M653"/>
    <mergeCell ref="AP653:AQ653"/>
    <mergeCell ref="A671:B671"/>
    <mergeCell ref="D671:J671"/>
    <mergeCell ref="L671:M671"/>
    <mergeCell ref="AP671:AQ671"/>
    <mergeCell ref="A673:B673"/>
    <mergeCell ref="D673:J673"/>
    <mergeCell ref="L673:M673"/>
    <mergeCell ref="AP673:AQ673"/>
    <mergeCell ref="A667:B667"/>
    <mergeCell ref="D667:J667"/>
    <mergeCell ref="L667:M667"/>
    <mergeCell ref="AP667:AQ667"/>
    <mergeCell ref="A669:B669"/>
    <mergeCell ref="D669:J669"/>
    <mergeCell ref="L669:M669"/>
    <mergeCell ref="AP669:AQ669"/>
    <mergeCell ref="A663:B663"/>
    <mergeCell ref="D663:J663"/>
    <mergeCell ref="L663:M663"/>
    <mergeCell ref="AP663:AQ663"/>
    <mergeCell ref="A665:B665"/>
    <mergeCell ref="D665:J665"/>
    <mergeCell ref="L665:M665"/>
    <mergeCell ref="AP665:AQ665"/>
    <mergeCell ref="A683:B683"/>
    <mergeCell ref="D683:J683"/>
    <mergeCell ref="L683:M683"/>
    <mergeCell ref="AP683:AQ683"/>
    <mergeCell ref="A685:B685"/>
    <mergeCell ref="D685:J685"/>
    <mergeCell ref="L685:M685"/>
    <mergeCell ref="AP685:AQ685"/>
    <mergeCell ref="A679:B679"/>
    <mergeCell ref="D679:J679"/>
    <mergeCell ref="L679:M679"/>
    <mergeCell ref="AP679:AQ679"/>
    <mergeCell ref="A681:M681"/>
    <mergeCell ref="AP681:AQ681"/>
    <mergeCell ref="A675:B675"/>
    <mergeCell ref="D675:J675"/>
    <mergeCell ref="L675:M675"/>
    <mergeCell ref="AP675:AQ675"/>
    <mergeCell ref="A677:B677"/>
    <mergeCell ref="D677:J677"/>
    <mergeCell ref="L677:M677"/>
    <mergeCell ref="AP677:AQ677"/>
    <mergeCell ref="A695:B695"/>
    <mergeCell ref="D695:J695"/>
    <mergeCell ref="L695:M695"/>
    <mergeCell ref="AP695:AQ695"/>
    <mergeCell ref="A697:B697"/>
    <mergeCell ref="D697:J697"/>
    <mergeCell ref="L697:M697"/>
    <mergeCell ref="AP697:AQ697"/>
    <mergeCell ref="A691:B691"/>
    <mergeCell ref="D691:J691"/>
    <mergeCell ref="L691:M691"/>
    <mergeCell ref="AP691:AQ691"/>
    <mergeCell ref="A693:B693"/>
    <mergeCell ref="D693:J693"/>
    <mergeCell ref="L693:M693"/>
    <mergeCell ref="AP693:AQ693"/>
    <mergeCell ref="A687:B687"/>
    <mergeCell ref="D687:J687"/>
    <mergeCell ref="L687:M687"/>
    <mergeCell ref="AP687:AQ687"/>
    <mergeCell ref="A689:B689"/>
    <mergeCell ref="D689:J689"/>
    <mergeCell ref="L689:M689"/>
    <mergeCell ref="AP689:AQ689"/>
    <mergeCell ref="A707:B707"/>
    <mergeCell ref="D707:J707"/>
    <mergeCell ref="L707:M707"/>
    <mergeCell ref="AP707:AQ707"/>
    <mergeCell ref="A709:B709"/>
    <mergeCell ref="D709:J709"/>
    <mergeCell ref="L709:M709"/>
    <mergeCell ref="AP709:AQ709"/>
    <mergeCell ref="A703:B703"/>
    <mergeCell ref="D703:J703"/>
    <mergeCell ref="L703:M703"/>
    <mergeCell ref="AP703:AQ703"/>
    <mergeCell ref="A705:B705"/>
    <mergeCell ref="D705:J705"/>
    <mergeCell ref="L705:M705"/>
    <mergeCell ref="AP705:AQ705"/>
    <mergeCell ref="A699:B699"/>
    <mergeCell ref="D699:J699"/>
    <mergeCell ref="L699:M699"/>
    <mergeCell ref="AP699:AQ699"/>
    <mergeCell ref="A701:B701"/>
    <mergeCell ref="D701:J701"/>
    <mergeCell ref="L701:M701"/>
    <mergeCell ref="AP701:AQ701"/>
    <mergeCell ref="A719:B719"/>
    <mergeCell ref="D719:J719"/>
    <mergeCell ref="L719:M719"/>
    <mergeCell ref="AP719:AQ719"/>
    <mergeCell ref="A721:B721"/>
    <mergeCell ref="D721:J721"/>
    <mergeCell ref="L721:M721"/>
    <mergeCell ref="AP721:AQ721"/>
    <mergeCell ref="A715:B715"/>
    <mergeCell ref="D715:J715"/>
    <mergeCell ref="L715:M715"/>
    <mergeCell ref="AP715:AQ715"/>
    <mergeCell ref="A717:B717"/>
    <mergeCell ref="D717:J717"/>
    <mergeCell ref="L717:M717"/>
    <mergeCell ref="AP717:AQ717"/>
    <mergeCell ref="A711:B711"/>
    <mergeCell ref="D711:J711"/>
    <mergeCell ref="L711:M711"/>
    <mergeCell ref="AP711:AQ711"/>
    <mergeCell ref="A713:B713"/>
    <mergeCell ref="D713:J713"/>
    <mergeCell ref="L713:M713"/>
    <mergeCell ref="AP713:AQ713"/>
    <mergeCell ref="A731:B731"/>
    <mergeCell ref="D731:J731"/>
    <mergeCell ref="L731:M731"/>
    <mergeCell ref="AP731:AQ731"/>
    <mergeCell ref="A733:B733"/>
    <mergeCell ref="D733:J733"/>
    <mergeCell ref="L733:M733"/>
    <mergeCell ref="AP733:AQ733"/>
    <mergeCell ref="A727:B727"/>
    <mergeCell ref="D727:J727"/>
    <mergeCell ref="L727:M727"/>
    <mergeCell ref="AP727:AQ727"/>
    <mergeCell ref="A729:B729"/>
    <mergeCell ref="D729:J729"/>
    <mergeCell ref="L729:M729"/>
    <mergeCell ref="AP729:AQ729"/>
    <mergeCell ref="A723:B723"/>
    <mergeCell ref="D723:J723"/>
    <mergeCell ref="L723:M723"/>
    <mergeCell ref="AP723:AQ723"/>
    <mergeCell ref="A725:B725"/>
    <mergeCell ref="D725:J725"/>
    <mergeCell ref="L725:M725"/>
    <mergeCell ref="AP725:AQ725"/>
    <mergeCell ref="A743:B743"/>
    <mergeCell ref="D743:J743"/>
    <mergeCell ref="L743:M743"/>
    <mergeCell ref="AP743:AQ743"/>
    <mergeCell ref="A745:B745"/>
    <mergeCell ref="D745:J745"/>
    <mergeCell ref="L745:M745"/>
    <mergeCell ref="AP745:AQ745"/>
    <mergeCell ref="A739:B739"/>
    <mergeCell ref="D739:J739"/>
    <mergeCell ref="L739:M739"/>
    <mergeCell ref="AP739:AQ739"/>
    <mergeCell ref="A741:B741"/>
    <mergeCell ref="D741:J741"/>
    <mergeCell ref="L741:M741"/>
    <mergeCell ref="AP741:AQ741"/>
    <mergeCell ref="A735:B735"/>
    <mergeCell ref="D735:J735"/>
    <mergeCell ref="L735:M735"/>
    <mergeCell ref="AP735:AQ735"/>
    <mergeCell ref="A737:B737"/>
    <mergeCell ref="D737:J737"/>
    <mergeCell ref="L737:M737"/>
    <mergeCell ref="AP737:AQ737"/>
    <mergeCell ref="A755:B755"/>
    <mergeCell ref="D755:J755"/>
    <mergeCell ref="L755:M755"/>
    <mergeCell ref="AP755:AQ755"/>
    <mergeCell ref="A757:B757"/>
    <mergeCell ref="D757:J757"/>
    <mergeCell ref="L757:M757"/>
    <mergeCell ref="AP757:AQ757"/>
    <mergeCell ref="A751:B751"/>
    <mergeCell ref="D751:J751"/>
    <mergeCell ref="L751:M751"/>
    <mergeCell ref="AP751:AQ751"/>
    <mergeCell ref="A753:B753"/>
    <mergeCell ref="D753:J753"/>
    <mergeCell ref="L753:M753"/>
    <mergeCell ref="AP753:AQ753"/>
    <mergeCell ref="A747:B747"/>
    <mergeCell ref="D747:J747"/>
    <mergeCell ref="L747:M747"/>
    <mergeCell ref="AP747:AQ747"/>
    <mergeCell ref="A749:B749"/>
    <mergeCell ref="D749:J749"/>
    <mergeCell ref="L749:M749"/>
    <mergeCell ref="AP749:AQ749"/>
    <mergeCell ref="A767:B767"/>
    <mergeCell ref="D767:J767"/>
    <mergeCell ref="L767:M767"/>
    <mergeCell ref="AP767:AQ767"/>
    <mergeCell ref="A769:B769"/>
    <mergeCell ref="D769:J769"/>
    <mergeCell ref="L769:M769"/>
    <mergeCell ref="AP769:AQ769"/>
    <mergeCell ref="A763:B763"/>
    <mergeCell ref="D763:J763"/>
    <mergeCell ref="L763:M763"/>
    <mergeCell ref="AP763:AQ763"/>
    <mergeCell ref="A765:B765"/>
    <mergeCell ref="D765:J765"/>
    <mergeCell ref="L765:M765"/>
    <mergeCell ref="AP765:AQ765"/>
    <mergeCell ref="A759:B759"/>
    <mergeCell ref="D759:J759"/>
    <mergeCell ref="L759:M759"/>
    <mergeCell ref="AP759:AQ759"/>
    <mergeCell ref="A761:B761"/>
    <mergeCell ref="D761:J761"/>
    <mergeCell ref="L761:M761"/>
    <mergeCell ref="AP761:AQ761"/>
    <mergeCell ref="A779:M779"/>
    <mergeCell ref="AP779:AQ779"/>
    <mergeCell ref="A781:B781"/>
    <mergeCell ref="D781:J781"/>
    <mergeCell ref="L781:M781"/>
    <mergeCell ref="AP781:AQ781"/>
    <mergeCell ref="A775:B775"/>
    <mergeCell ref="D775:J775"/>
    <mergeCell ref="L775:M775"/>
    <mergeCell ref="AP775:AQ775"/>
    <mergeCell ref="A777:B777"/>
    <mergeCell ref="D777:J777"/>
    <mergeCell ref="L777:M777"/>
    <mergeCell ref="AP777:AQ777"/>
    <mergeCell ref="A771:B771"/>
    <mergeCell ref="D771:J771"/>
    <mergeCell ref="L771:M771"/>
    <mergeCell ref="AP771:AQ771"/>
    <mergeCell ref="A773:B773"/>
    <mergeCell ref="D773:J773"/>
    <mergeCell ref="L773:M773"/>
    <mergeCell ref="AP773:AQ773"/>
    <mergeCell ref="A791:B791"/>
    <mergeCell ref="D791:J791"/>
    <mergeCell ref="L791:M791"/>
    <mergeCell ref="AP791:AQ791"/>
    <mergeCell ref="A793:B793"/>
    <mergeCell ref="D793:J793"/>
    <mergeCell ref="L793:M793"/>
    <mergeCell ref="AP793:AQ793"/>
    <mergeCell ref="A787:B787"/>
    <mergeCell ref="D787:J787"/>
    <mergeCell ref="L787:M787"/>
    <mergeCell ref="AP787:AQ787"/>
    <mergeCell ref="A789:B789"/>
    <mergeCell ref="D789:J789"/>
    <mergeCell ref="L789:M789"/>
    <mergeCell ref="AP789:AQ789"/>
    <mergeCell ref="A783:B783"/>
    <mergeCell ref="D783:J783"/>
    <mergeCell ref="L783:M783"/>
    <mergeCell ref="AP783:AQ783"/>
    <mergeCell ref="A785:B785"/>
    <mergeCell ref="D785:J785"/>
    <mergeCell ref="L785:M785"/>
    <mergeCell ref="AP785:AQ785"/>
    <mergeCell ref="A803:B803"/>
    <mergeCell ref="D803:J803"/>
    <mergeCell ref="L803:M803"/>
    <mergeCell ref="AP803:AQ803"/>
    <mergeCell ref="A805:B805"/>
    <mergeCell ref="D805:J805"/>
    <mergeCell ref="L805:M805"/>
    <mergeCell ref="AP805:AQ805"/>
    <mergeCell ref="A799:B799"/>
    <mergeCell ref="D799:J799"/>
    <mergeCell ref="L799:M799"/>
    <mergeCell ref="AP799:AQ799"/>
    <mergeCell ref="A801:B801"/>
    <mergeCell ref="D801:J801"/>
    <mergeCell ref="L801:M801"/>
    <mergeCell ref="AP801:AQ801"/>
    <mergeCell ref="A795:B795"/>
    <mergeCell ref="D795:J795"/>
    <mergeCell ref="L795:M795"/>
    <mergeCell ref="AP795:AQ795"/>
    <mergeCell ref="A797:B797"/>
    <mergeCell ref="D797:J797"/>
    <mergeCell ref="L797:M797"/>
    <mergeCell ref="AP797:AQ797"/>
    <mergeCell ref="A815:B815"/>
    <mergeCell ref="D815:J815"/>
    <mergeCell ref="L815:M815"/>
    <mergeCell ref="AP815:AQ815"/>
    <mergeCell ref="A817:B817"/>
    <mergeCell ref="D817:J817"/>
    <mergeCell ref="L817:M817"/>
    <mergeCell ref="AP817:AQ817"/>
    <mergeCell ref="A811:B811"/>
    <mergeCell ref="D811:J811"/>
    <mergeCell ref="L811:M811"/>
    <mergeCell ref="AP811:AQ811"/>
    <mergeCell ref="A813:B813"/>
    <mergeCell ref="D813:J813"/>
    <mergeCell ref="L813:M813"/>
    <mergeCell ref="AP813:AQ813"/>
    <mergeCell ref="A807:B807"/>
    <mergeCell ref="D807:J807"/>
    <mergeCell ref="L807:M807"/>
    <mergeCell ref="AP807:AQ807"/>
    <mergeCell ref="A809:B809"/>
    <mergeCell ref="D809:J809"/>
    <mergeCell ref="L809:M809"/>
    <mergeCell ref="AP809:AQ809"/>
    <mergeCell ref="A827:B827"/>
    <mergeCell ref="D827:J827"/>
    <mergeCell ref="L827:M827"/>
    <mergeCell ref="AP827:AQ827"/>
    <mergeCell ref="A829:B829"/>
    <mergeCell ref="D829:J829"/>
    <mergeCell ref="L829:M829"/>
    <mergeCell ref="AP829:AQ829"/>
    <mergeCell ref="A823:B823"/>
    <mergeCell ref="D823:J823"/>
    <mergeCell ref="L823:M823"/>
    <mergeCell ref="AP823:AQ823"/>
    <mergeCell ref="A825:B825"/>
    <mergeCell ref="D825:J825"/>
    <mergeCell ref="L825:M825"/>
    <mergeCell ref="AP825:AQ825"/>
    <mergeCell ref="A819:B819"/>
    <mergeCell ref="D819:J819"/>
    <mergeCell ref="L819:M819"/>
    <mergeCell ref="AP819:AQ819"/>
    <mergeCell ref="A821:B821"/>
    <mergeCell ref="D821:J821"/>
    <mergeCell ref="L821:M821"/>
    <mergeCell ref="AP821:AQ821"/>
    <mergeCell ref="A839:B839"/>
    <mergeCell ref="D839:J839"/>
    <mergeCell ref="L839:M839"/>
    <mergeCell ref="AP839:AQ839"/>
    <mergeCell ref="A841:B841"/>
    <mergeCell ref="D841:J841"/>
    <mergeCell ref="L841:M841"/>
    <mergeCell ref="AP841:AQ841"/>
    <mergeCell ref="A835:B835"/>
    <mergeCell ref="D835:J835"/>
    <mergeCell ref="L835:M835"/>
    <mergeCell ref="AP835:AQ835"/>
    <mergeCell ref="A837:B837"/>
    <mergeCell ref="D837:J837"/>
    <mergeCell ref="L837:M837"/>
    <mergeCell ref="AP837:AQ837"/>
    <mergeCell ref="A831:B831"/>
    <mergeCell ref="D831:J831"/>
    <mergeCell ref="L831:M831"/>
    <mergeCell ref="AP831:AQ831"/>
    <mergeCell ref="A833:B833"/>
    <mergeCell ref="D833:J833"/>
    <mergeCell ref="L833:M833"/>
    <mergeCell ref="AP833:AQ833"/>
    <mergeCell ref="A851:B851"/>
    <mergeCell ref="D851:J851"/>
    <mergeCell ref="L851:M851"/>
    <mergeCell ref="AP851:AQ851"/>
    <mergeCell ref="A853:B853"/>
    <mergeCell ref="D853:J853"/>
    <mergeCell ref="L853:M853"/>
    <mergeCell ref="AP853:AQ853"/>
    <mergeCell ref="A847:B847"/>
    <mergeCell ref="D847:J847"/>
    <mergeCell ref="L847:M847"/>
    <mergeCell ref="AP847:AQ847"/>
    <mergeCell ref="A849:B849"/>
    <mergeCell ref="D849:J849"/>
    <mergeCell ref="L849:M849"/>
    <mergeCell ref="AP849:AQ849"/>
    <mergeCell ref="A843:B843"/>
    <mergeCell ref="D843:J843"/>
    <mergeCell ref="L843:M843"/>
    <mergeCell ref="AP843:AQ843"/>
    <mergeCell ref="A845:B845"/>
    <mergeCell ref="D845:J845"/>
    <mergeCell ref="L845:M845"/>
    <mergeCell ref="AP845:AQ845"/>
    <mergeCell ref="A863:B863"/>
    <mergeCell ref="D863:J863"/>
    <mergeCell ref="L863:M863"/>
    <mergeCell ref="AP863:AQ863"/>
    <mergeCell ref="A865:B865"/>
    <mergeCell ref="D865:J865"/>
    <mergeCell ref="L865:M865"/>
    <mergeCell ref="AP865:AQ865"/>
    <mergeCell ref="A859:B859"/>
    <mergeCell ref="D859:J859"/>
    <mergeCell ref="L859:M859"/>
    <mergeCell ref="AP859:AQ859"/>
    <mergeCell ref="A861:B861"/>
    <mergeCell ref="D861:J861"/>
    <mergeCell ref="L861:M861"/>
    <mergeCell ref="AP861:AQ861"/>
    <mergeCell ref="A855:B855"/>
    <mergeCell ref="D855:J855"/>
    <mergeCell ref="L855:M855"/>
    <mergeCell ref="AP855:AQ855"/>
    <mergeCell ref="A857:B857"/>
    <mergeCell ref="D857:J857"/>
    <mergeCell ref="L857:M857"/>
    <mergeCell ref="AP857:AQ857"/>
    <mergeCell ref="A875:B875"/>
    <mergeCell ref="D875:J875"/>
    <mergeCell ref="L875:M875"/>
    <mergeCell ref="AP875:AQ875"/>
    <mergeCell ref="A871:B871"/>
    <mergeCell ref="D871:J871"/>
    <mergeCell ref="L871:M871"/>
    <mergeCell ref="AP871:AQ871"/>
    <mergeCell ref="A873:B873"/>
    <mergeCell ref="D873:J873"/>
    <mergeCell ref="L873:M873"/>
    <mergeCell ref="AP873:AQ873"/>
    <mergeCell ref="A867:B867"/>
    <mergeCell ref="D867:J867"/>
    <mergeCell ref="L867:M867"/>
    <mergeCell ref="AP867:AQ867"/>
    <mergeCell ref="A869:B869"/>
    <mergeCell ref="D869:J869"/>
    <mergeCell ref="L869:M869"/>
    <mergeCell ref="AP869:AQ869"/>
  </mergeCells>
  <pageMargins left="0.15748031496062992" right="0" top="0.39370078740157483" bottom="0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samenvatting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 Verbeken</dc:creator>
  <cp:lastModifiedBy>Albert Verbeken</cp:lastModifiedBy>
  <dcterms:created xsi:type="dcterms:W3CDTF">2016-06-07T19:24:07Z</dcterms:created>
  <dcterms:modified xsi:type="dcterms:W3CDTF">2016-06-07T19:53:04Z</dcterms:modified>
</cp:coreProperties>
</file>