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47" i="1" l="1"/>
  <c r="AZ247" i="1" s="1"/>
  <c r="P247" i="1"/>
  <c r="O247" i="1"/>
  <c r="L247" i="1"/>
  <c r="D247" i="1"/>
  <c r="AW245" i="1"/>
  <c r="AZ245" i="1" s="1"/>
  <c r="P245" i="1"/>
  <c r="O245" i="1"/>
  <c r="L245" i="1"/>
  <c r="D245" i="1"/>
  <c r="AZ243" i="1"/>
  <c r="AW243" i="1"/>
  <c r="P243" i="1"/>
  <c r="O243" i="1"/>
  <c r="L243" i="1"/>
  <c r="D243" i="1"/>
  <c r="AW239" i="1"/>
  <c r="AZ239" i="1" s="1"/>
  <c r="L239" i="1"/>
  <c r="D239" i="1"/>
  <c r="AW237" i="1"/>
  <c r="AZ237" i="1" s="1"/>
  <c r="P237" i="1"/>
  <c r="O237" i="1"/>
  <c r="L237" i="1"/>
  <c r="D237" i="1"/>
  <c r="AZ235" i="1"/>
  <c r="AW235" i="1"/>
  <c r="P235" i="1"/>
  <c r="O235" i="1"/>
  <c r="L235" i="1"/>
  <c r="D235" i="1"/>
  <c r="AW233" i="1"/>
  <c r="AZ233" i="1" s="1"/>
  <c r="P233" i="1"/>
  <c r="O233" i="1"/>
  <c r="L233" i="1"/>
  <c r="D233" i="1"/>
  <c r="AZ229" i="1"/>
  <c r="AW229" i="1"/>
  <c r="P229" i="1"/>
  <c r="O229" i="1"/>
  <c r="L229" i="1"/>
  <c r="D229" i="1"/>
  <c r="AW227" i="1"/>
  <c r="AZ227" i="1" s="1"/>
  <c r="P227" i="1"/>
  <c r="O227" i="1"/>
  <c r="L227" i="1"/>
  <c r="D227" i="1"/>
  <c r="AZ225" i="1"/>
  <c r="AW225" i="1"/>
  <c r="P225" i="1"/>
  <c r="O225" i="1"/>
  <c r="L225" i="1"/>
  <c r="D225" i="1"/>
  <c r="AW223" i="1"/>
  <c r="AZ223" i="1" s="1"/>
  <c r="P223" i="1"/>
  <c r="O223" i="1"/>
  <c r="L223" i="1"/>
  <c r="D223" i="1"/>
  <c r="AZ221" i="1"/>
  <c r="AW221" i="1"/>
  <c r="P221" i="1"/>
  <c r="O221" i="1"/>
  <c r="L221" i="1"/>
  <c r="D221" i="1"/>
  <c r="AW219" i="1"/>
  <c r="AZ219" i="1" s="1"/>
  <c r="P219" i="1"/>
  <c r="O219" i="1"/>
  <c r="L219" i="1"/>
  <c r="D219" i="1"/>
  <c r="AZ217" i="1"/>
  <c r="AW217" i="1"/>
  <c r="P217" i="1"/>
  <c r="O217" i="1"/>
  <c r="L217" i="1"/>
  <c r="D217" i="1"/>
  <c r="BD213" i="1"/>
  <c r="BC213" i="1"/>
  <c r="AZ213" i="1"/>
  <c r="AW213" i="1"/>
  <c r="P213" i="1"/>
  <c r="O213" i="1"/>
  <c r="L213" i="1"/>
  <c r="D213" i="1"/>
  <c r="BD211" i="1"/>
  <c r="AW211" i="1" s="1"/>
  <c r="AZ211" i="1" s="1"/>
  <c r="BC211" i="1"/>
  <c r="P211" i="1"/>
  <c r="O211" i="1"/>
  <c r="L211" i="1"/>
  <c r="D211" i="1"/>
  <c r="BD209" i="1"/>
  <c r="AW209" i="1" s="1"/>
  <c r="AZ209" i="1" s="1"/>
  <c r="BC209" i="1"/>
  <c r="P209" i="1"/>
  <c r="O209" i="1"/>
  <c r="L209" i="1"/>
  <c r="D209" i="1"/>
  <c r="BD207" i="1"/>
  <c r="AW207" i="1" s="1"/>
  <c r="AZ207" i="1" s="1"/>
  <c r="BC207" i="1"/>
  <c r="P207" i="1"/>
  <c r="O207" i="1"/>
  <c r="L207" i="1"/>
  <c r="D207" i="1"/>
  <c r="BD205" i="1"/>
  <c r="BC205" i="1"/>
  <c r="AW205" i="1" s="1"/>
  <c r="AZ205" i="1" s="1"/>
  <c r="P205" i="1"/>
  <c r="O205" i="1"/>
  <c r="L205" i="1"/>
  <c r="D205" i="1"/>
  <c r="BD201" i="1"/>
  <c r="BC201" i="1"/>
  <c r="AW201" i="1" s="1"/>
  <c r="AZ201" i="1" s="1"/>
  <c r="P201" i="1"/>
  <c r="O201" i="1"/>
  <c r="L201" i="1"/>
  <c r="D201" i="1"/>
  <c r="BD199" i="1"/>
  <c r="BC199" i="1"/>
  <c r="AW199" i="1" s="1"/>
  <c r="AZ199" i="1" s="1"/>
  <c r="P199" i="1"/>
  <c r="O199" i="1"/>
  <c r="L199" i="1"/>
  <c r="D199" i="1"/>
  <c r="BD197" i="1"/>
  <c r="BC197" i="1"/>
  <c r="AW197" i="1" s="1"/>
  <c r="AZ197" i="1" s="1"/>
  <c r="P197" i="1"/>
  <c r="O197" i="1"/>
  <c r="L197" i="1"/>
  <c r="D197" i="1"/>
  <c r="BD193" i="1"/>
  <c r="BC193" i="1"/>
  <c r="AW193" i="1" s="1"/>
  <c r="AZ193" i="1" s="1"/>
  <c r="P193" i="1"/>
  <c r="O193" i="1"/>
  <c r="L193" i="1"/>
  <c r="D193" i="1"/>
  <c r="AV43" i="1"/>
  <c r="AU43" i="1"/>
  <c r="AO43" i="1" s="1"/>
  <c r="AR43" i="1" s="1"/>
  <c r="P43" i="1"/>
  <c r="O43" i="1"/>
  <c r="L43" i="1"/>
  <c r="D43" i="1"/>
  <c r="AV41" i="1"/>
  <c r="AU41" i="1"/>
  <c r="AO41" i="1" s="1"/>
  <c r="AR41" i="1" s="1"/>
  <c r="P41" i="1"/>
  <c r="O41" i="1"/>
  <c r="L41" i="1"/>
  <c r="D41" i="1"/>
  <c r="AV39" i="1"/>
  <c r="AU39" i="1"/>
  <c r="AO39" i="1" s="1"/>
  <c r="AR39" i="1" s="1"/>
  <c r="P39" i="1"/>
  <c r="O39" i="1"/>
  <c r="L39" i="1"/>
  <c r="D39" i="1"/>
  <c r="AV37" i="1"/>
  <c r="AU37" i="1"/>
  <c r="AO37" i="1" s="1"/>
  <c r="AR37" i="1" s="1"/>
  <c r="P37" i="1"/>
  <c r="O37" i="1"/>
  <c r="L37" i="1"/>
  <c r="D37" i="1"/>
  <c r="AV35" i="1"/>
  <c r="AU35" i="1"/>
  <c r="AO35" i="1" s="1"/>
  <c r="AR35" i="1" s="1"/>
  <c r="P35" i="1"/>
  <c r="O35" i="1"/>
  <c r="L35" i="1"/>
  <c r="D35" i="1"/>
  <c r="AV33" i="1"/>
  <c r="AU33" i="1"/>
  <c r="AO33" i="1" s="1"/>
  <c r="AR33" i="1" s="1"/>
  <c r="P33" i="1"/>
  <c r="O33" i="1"/>
  <c r="L33" i="1"/>
  <c r="D33" i="1"/>
  <c r="AV31" i="1"/>
  <c r="AU31" i="1"/>
  <c r="AO31" i="1" s="1"/>
  <c r="AR31" i="1" s="1"/>
  <c r="P31" i="1"/>
  <c r="O31" i="1"/>
  <c r="L31" i="1"/>
  <c r="D31" i="1"/>
  <c r="AV29" i="1"/>
  <c r="AU29" i="1"/>
  <c r="AO29" i="1" s="1"/>
  <c r="AR29" i="1" s="1"/>
  <c r="P29" i="1"/>
  <c r="O29" i="1"/>
  <c r="L29" i="1"/>
  <c r="D29" i="1"/>
  <c r="AV27" i="1"/>
  <c r="AU27" i="1"/>
  <c r="AO27" i="1" s="1"/>
  <c r="AR27" i="1" s="1"/>
  <c r="P27" i="1"/>
  <c r="O27" i="1"/>
  <c r="L27" i="1"/>
  <c r="D27" i="1"/>
  <c r="AV25" i="1"/>
  <c r="AU25" i="1"/>
  <c r="AO25" i="1" s="1"/>
  <c r="AR25" i="1" s="1"/>
  <c r="P25" i="1"/>
  <c r="O25" i="1"/>
  <c r="L25" i="1"/>
  <c r="D25" i="1"/>
  <c r="AV23" i="1"/>
  <c r="AU23" i="1"/>
  <c r="AO23" i="1" s="1"/>
  <c r="AR23" i="1" s="1"/>
  <c r="P23" i="1"/>
  <c r="O23" i="1"/>
  <c r="L23" i="1"/>
  <c r="D23" i="1"/>
  <c r="AV21" i="1"/>
  <c r="AU21" i="1"/>
  <c r="AO21" i="1" s="1"/>
  <c r="AR21" i="1" s="1"/>
  <c r="P21" i="1"/>
  <c r="O21" i="1"/>
  <c r="L21" i="1"/>
  <c r="D21" i="1"/>
  <c r="AV19" i="1"/>
  <c r="AU19" i="1"/>
  <c r="AO19" i="1" s="1"/>
  <c r="AR19" i="1" s="1"/>
  <c r="P19" i="1"/>
  <c r="O19" i="1"/>
  <c r="L19" i="1"/>
  <c r="D19" i="1"/>
  <c r="AV17" i="1"/>
  <c r="AU17" i="1"/>
  <c r="AO17" i="1" s="1"/>
  <c r="AR17" i="1" s="1"/>
  <c r="P17" i="1"/>
  <c r="O17" i="1"/>
  <c r="L17" i="1"/>
  <c r="D17" i="1"/>
  <c r="AV15" i="1"/>
  <c r="AU15" i="1"/>
  <c r="AO15" i="1" s="1"/>
  <c r="AR15" i="1" s="1"/>
  <c r="P15" i="1"/>
  <c r="O15" i="1"/>
  <c r="L15" i="1"/>
  <c r="D15" i="1"/>
  <c r="AV13" i="1"/>
  <c r="AU13" i="1"/>
  <c r="AO13" i="1" s="1"/>
  <c r="AR13" i="1" s="1"/>
  <c r="P13" i="1"/>
  <c r="O13" i="1"/>
  <c r="L13" i="1"/>
  <c r="D13" i="1"/>
  <c r="AV11" i="1"/>
  <c r="AU11" i="1"/>
  <c r="AO11" i="1" s="1"/>
  <c r="AR11" i="1" s="1"/>
  <c r="P11" i="1"/>
  <c r="O11" i="1"/>
  <c r="L11" i="1"/>
  <c r="D11" i="1"/>
</calcChain>
</file>

<file path=xl/sharedStrings.xml><?xml version="1.0" encoding="utf-8"?>
<sst xmlns="http://schemas.openxmlformats.org/spreadsheetml/2006/main" count="28" uniqueCount="24">
  <si>
    <t>KONINKLIJKE BELGISCHE BILJARTBOND</t>
  </si>
  <si>
    <t>GEWEST BEIDE VLAANDEREN</t>
  </si>
  <si>
    <t>SPORTJAAR : 2015-2016</t>
  </si>
  <si>
    <t>DISTRICTTORNOOI VRIJSPEL ZW</t>
  </si>
  <si>
    <t>Speelwijze : vrijspel  KB / individueel</t>
  </si>
  <si>
    <t>A. SPEELDEN 2 WEDSTRIJD</t>
  </si>
  <si>
    <t>B SPEELDEN 2 WEDSTRIJDEN</t>
  </si>
  <si>
    <t>A SPEELDEN 5 WEDSTRIJDEN</t>
  </si>
  <si>
    <t>B SPEELDEN 6 WEDSTRIJDEN</t>
  </si>
  <si>
    <t>C SPEELDEN 7 WEDSTRIJDEN</t>
  </si>
  <si>
    <t>C SPEELDEN 8 WEDSTRIJDEN</t>
  </si>
  <si>
    <t>D SPEELDEN 9 WEDSTRIJDEN</t>
  </si>
  <si>
    <t>EXC</t>
  </si>
  <si>
    <t>A-reeks</t>
  </si>
  <si>
    <t>B-reeks</t>
  </si>
  <si>
    <t>1°</t>
  </si>
  <si>
    <t>Deceuninck Kurt (K.GHOK)</t>
  </si>
  <si>
    <t>Himpe Jeremy (VOLH)</t>
  </si>
  <si>
    <t>2°</t>
  </si>
  <si>
    <t>Verbrugghe Philippe (K.GHOK)</t>
  </si>
  <si>
    <t>Geldhof Frank (DLS)</t>
  </si>
  <si>
    <t>3°</t>
  </si>
  <si>
    <t>Verbrugghe Johan (K.GHOK) &amp; Werbrouck Luc (OS)</t>
  </si>
  <si>
    <t>Roeland Juliaan (K.GHOK) &amp; Geerlandt José (OS)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</si>
</sst>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1" fillId="0" borderId="0"/>
    <xf numFmtId="0" fontId="16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7" xfId="0" applyFont="1" applyBorder="1"/>
    <xf numFmtId="0" fontId="0" fillId="0" borderId="8" xfId="0" applyBorder="1"/>
    <xf numFmtId="0" fontId="7" fillId="0" borderId="7" xfId="0" applyFont="1" applyBorder="1"/>
    <xf numFmtId="0" fontId="8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/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2" fillId="0" borderId="0" xfId="0" applyFont="1"/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9" fillId="0" borderId="0" xfId="0" applyFont="1" applyFill="1"/>
    <xf numFmtId="0" fontId="12" fillId="0" borderId="0" xfId="0" applyFont="1" applyFill="1"/>
    <xf numFmtId="0" fontId="10" fillId="0" borderId="0" xfId="0" applyFont="1"/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5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cuments/Downloads/vl%20districttornooi%20ZWVL%20-%20vrijspel%20kb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vrijspel%20KB/VL_V_%203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vrij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F5">
            <v>0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F9">
            <v>0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E10">
            <v>30</v>
          </cell>
          <cell r="F10" t="str">
            <v>8°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30</v>
          </cell>
          <cell r="F16" t="str">
            <v>8°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160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120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160</v>
          </cell>
          <cell r="F19" t="str">
            <v>2°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70</v>
          </cell>
          <cell r="F20" t="str">
            <v>5°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E21">
            <v>160</v>
          </cell>
          <cell r="F21" t="str">
            <v>2°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E22">
            <v>300</v>
          </cell>
          <cell r="F22" t="str">
            <v>exc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160</v>
          </cell>
          <cell r="F23" t="str">
            <v>2°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E24">
            <v>40</v>
          </cell>
          <cell r="F24" t="str">
            <v>7°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E25">
            <v>55</v>
          </cell>
          <cell r="F25" t="str">
            <v>6°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  <cell r="F27">
            <v>0</v>
          </cell>
        </row>
        <row r="28">
          <cell r="A28">
            <v>9413</v>
          </cell>
          <cell r="B28" t="str">
            <v>DANNEELS Laurent</v>
          </cell>
          <cell r="C28" t="str">
            <v>DK</v>
          </cell>
          <cell r="F28">
            <v>0</v>
          </cell>
        </row>
        <row r="29">
          <cell r="A29">
            <v>5682</v>
          </cell>
          <cell r="B29" t="str">
            <v>DELANGHE Lievin</v>
          </cell>
          <cell r="C29" t="str">
            <v>DK</v>
          </cell>
          <cell r="F29">
            <v>0</v>
          </cell>
        </row>
        <row r="30">
          <cell r="A30">
            <v>4188</v>
          </cell>
          <cell r="B30" t="str">
            <v>RONDELEZ Noel</v>
          </cell>
          <cell r="C30" t="str">
            <v>DK</v>
          </cell>
          <cell r="E30">
            <v>55</v>
          </cell>
          <cell r="F30" t="str">
            <v>6°</v>
          </cell>
        </row>
        <row r="32">
          <cell r="A32">
            <v>4162</v>
          </cell>
          <cell r="B32" t="str">
            <v>CAPPELLE Eddy</v>
          </cell>
          <cell r="C32" t="str">
            <v>K.ZE</v>
          </cell>
          <cell r="F32">
            <v>0</v>
          </cell>
        </row>
        <row r="33">
          <cell r="A33">
            <v>4167</v>
          </cell>
          <cell r="B33" t="str">
            <v>DECLERCK Gilbert</v>
          </cell>
          <cell r="C33" t="str">
            <v>K.ZE</v>
          </cell>
          <cell r="E33">
            <v>300</v>
          </cell>
          <cell r="F33" t="str">
            <v>exc</v>
          </cell>
        </row>
        <row r="34">
          <cell r="A34">
            <v>4171</v>
          </cell>
          <cell r="B34" t="str">
            <v>FORREST Emiel</v>
          </cell>
          <cell r="C34" t="str">
            <v>K.ZE</v>
          </cell>
          <cell r="F34">
            <v>0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E35">
            <v>40</v>
          </cell>
          <cell r="F35" t="str">
            <v>7°</v>
          </cell>
        </row>
        <row r="36">
          <cell r="A36">
            <v>9254</v>
          </cell>
          <cell r="B36" t="str">
            <v>DE PRINCE Luc</v>
          </cell>
          <cell r="C36" t="str">
            <v>K.ZE</v>
          </cell>
          <cell r="E36">
            <v>55</v>
          </cell>
          <cell r="F36" t="str">
            <v>6°</v>
          </cell>
        </row>
        <row r="37">
          <cell r="F37">
            <v>0</v>
          </cell>
        </row>
        <row r="38">
          <cell r="A38">
            <v>7678</v>
          </cell>
          <cell r="B38" t="str">
            <v>DE VREEZE Patrick</v>
          </cell>
          <cell r="C38" t="str">
            <v>K.KN</v>
          </cell>
          <cell r="E38">
            <v>40</v>
          </cell>
          <cell r="F38" t="str">
            <v>7°</v>
          </cell>
        </row>
        <row r="39">
          <cell r="A39">
            <v>5178</v>
          </cell>
          <cell r="B39" t="str">
            <v>FRANKEN Luc</v>
          </cell>
          <cell r="C39" t="str">
            <v>K.KN</v>
          </cell>
          <cell r="E39">
            <v>120</v>
          </cell>
          <cell r="F39" t="str">
            <v>3°</v>
          </cell>
        </row>
        <row r="40">
          <cell r="A40">
            <v>7284</v>
          </cell>
          <cell r="B40" t="str">
            <v>LANDUYT Sacha</v>
          </cell>
          <cell r="C40" t="str">
            <v>K.KN</v>
          </cell>
          <cell r="F40">
            <v>0</v>
          </cell>
        </row>
        <row r="41">
          <cell r="A41">
            <v>4522</v>
          </cell>
          <cell r="B41" t="str">
            <v>METTEPENNINGEN Julien</v>
          </cell>
          <cell r="C41" t="str">
            <v>K.KN</v>
          </cell>
          <cell r="F41">
            <v>0</v>
          </cell>
        </row>
        <row r="42">
          <cell r="A42">
            <v>4114</v>
          </cell>
          <cell r="B42" t="str">
            <v>VAN KREIJ Jo</v>
          </cell>
          <cell r="C42" t="str">
            <v>K.KN</v>
          </cell>
          <cell r="F42">
            <v>0</v>
          </cell>
        </row>
        <row r="43">
          <cell r="F43">
            <v>0</v>
          </cell>
        </row>
        <row r="44">
          <cell r="A44">
            <v>2944</v>
          </cell>
          <cell r="B44" t="str">
            <v>t SEYEN Roland</v>
          </cell>
          <cell r="C44" t="str">
            <v>K.BR</v>
          </cell>
          <cell r="F44">
            <v>0</v>
          </cell>
        </row>
        <row r="45">
          <cell r="A45">
            <v>4147</v>
          </cell>
          <cell r="B45" t="str">
            <v>D'HONT Steven</v>
          </cell>
          <cell r="C45" t="str">
            <v>K.BR</v>
          </cell>
          <cell r="E45">
            <v>300</v>
          </cell>
          <cell r="F45" t="str">
            <v>exc</v>
          </cell>
        </row>
        <row r="46">
          <cell r="A46">
            <v>4148</v>
          </cell>
          <cell r="B46" t="str">
            <v>DE CUYPER René</v>
          </cell>
          <cell r="C46" t="str">
            <v>K.BR</v>
          </cell>
          <cell r="E46">
            <v>90</v>
          </cell>
          <cell r="F46" t="str">
            <v>4°</v>
          </cell>
        </row>
        <row r="47">
          <cell r="A47">
            <v>4150</v>
          </cell>
          <cell r="B47" t="str">
            <v>DEVROE Eddy</v>
          </cell>
          <cell r="C47" t="str">
            <v>K.BR</v>
          </cell>
          <cell r="E47">
            <v>70</v>
          </cell>
          <cell r="F47" t="str">
            <v>5°</v>
          </cell>
        </row>
        <row r="48">
          <cell r="A48">
            <v>4156</v>
          </cell>
          <cell r="B48" t="str">
            <v>SEYS Norbert</v>
          </cell>
          <cell r="C48" t="str">
            <v>K.BR</v>
          </cell>
          <cell r="E48">
            <v>70</v>
          </cell>
          <cell r="F48" t="str">
            <v>5°</v>
          </cell>
        </row>
        <row r="49">
          <cell r="A49">
            <v>4214</v>
          </cell>
          <cell r="B49" t="str">
            <v>DE BAERE Karel</v>
          </cell>
          <cell r="C49" t="str">
            <v>K.BR</v>
          </cell>
          <cell r="E49">
            <v>40</v>
          </cell>
          <cell r="F49" t="str">
            <v>7°</v>
          </cell>
        </row>
        <row r="50">
          <cell r="A50">
            <v>4217</v>
          </cell>
          <cell r="B50" t="str">
            <v>DE GRAEVE David</v>
          </cell>
          <cell r="C50" t="str">
            <v>K.BR</v>
          </cell>
          <cell r="F50">
            <v>0</v>
          </cell>
        </row>
        <row r="51">
          <cell r="A51">
            <v>4222</v>
          </cell>
          <cell r="B51" t="str">
            <v>DE QUEKER Guido</v>
          </cell>
          <cell r="C51" t="str">
            <v>K.BR</v>
          </cell>
          <cell r="F51">
            <v>0</v>
          </cell>
        </row>
        <row r="52">
          <cell r="A52">
            <v>4223</v>
          </cell>
          <cell r="B52" t="str">
            <v>DRUWEL Francois</v>
          </cell>
          <cell r="C52" t="str">
            <v>K.BR</v>
          </cell>
          <cell r="F52">
            <v>0</v>
          </cell>
        </row>
        <row r="53">
          <cell r="A53">
            <v>4224</v>
          </cell>
          <cell r="B53" t="str">
            <v>GUIDE Jean-Pierre</v>
          </cell>
          <cell r="C53" t="str">
            <v>K.BR</v>
          </cell>
          <cell r="E53">
            <v>120</v>
          </cell>
          <cell r="F53" t="str">
            <v>3°</v>
          </cell>
        </row>
        <row r="54">
          <cell r="A54">
            <v>4241</v>
          </cell>
          <cell r="B54" t="str">
            <v>VANHECKE Rik</v>
          </cell>
          <cell r="C54" t="str">
            <v>K.BR</v>
          </cell>
          <cell r="E54">
            <v>70</v>
          </cell>
          <cell r="F54" t="str">
            <v>5°</v>
          </cell>
        </row>
        <row r="55">
          <cell r="A55">
            <v>4242</v>
          </cell>
          <cell r="B55" t="str">
            <v>VERCRUYSSE Johan</v>
          </cell>
          <cell r="C55" t="str">
            <v>K.BR</v>
          </cell>
          <cell r="E55">
            <v>120</v>
          </cell>
          <cell r="F55" t="str">
            <v>3°</v>
          </cell>
        </row>
        <row r="56">
          <cell r="A56">
            <v>4557</v>
          </cell>
          <cell r="B56" t="str">
            <v>SERWEYTENS Lieven</v>
          </cell>
          <cell r="C56" t="str">
            <v>K.BR</v>
          </cell>
          <cell r="F56">
            <v>0</v>
          </cell>
        </row>
        <row r="57">
          <cell r="A57">
            <v>4779</v>
          </cell>
          <cell r="B57" t="str">
            <v>LEYS Bart</v>
          </cell>
          <cell r="C57" t="str">
            <v>K.BR</v>
          </cell>
          <cell r="F57">
            <v>0</v>
          </cell>
        </row>
        <row r="58">
          <cell r="A58">
            <v>5186</v>
          </cell>
          <cell r="B58" t="str">
            <v>DEFRUYT Dirk</v>
          </cell>
          <cell r="C58" t="str">
            <v>K.BR</v>
          </cell>
          <cell r="E58">
            <v>300</v>
          </cell>
          <cell r="F58" t="str">
            <v>exc</v>
          </cell>
        </row>
        <row r="59">
          <cell r="A59">
            <v>5190</v>
          </cell>
          <cell r="B59" t="str">
            <v>SAVER André</v>
          </cell>
          <cell r="C59" t="str">
            <v>K.BR</v>
          </cell>
          <cell r="E59">
            <v>300</v>
          </cell>
          <cell r="F59" t="str">
            <v>exc</v>
          </cell>
        </row>
        <row r="60">
          <cell r="A60">
            <v>5408</v>
          </cell>
          <cell r="B60" t="str">
            <v>VANRAPENBUSCH Franky</v>
          </cell>
          <cell r="C60" t="str">
            <v>K.BR</v>
          </cell>
          <cell r="E60">
            <v>70</v>
          </cell>
          <cell r="F60" t="str">
            <v>5°</v>
          </cell>
        </row>
        <row r="61">
          <cell r="A61">
            <v>5685</v>
          </cell>
          <cell r="B61" t="str">
            <v>BOECKAERT Eric</v>
          </cell>
          <cell r="C61" t="str">
            <v>K.BR</v>
          </cell>
          <cell r="F61">
            <v>0</v>
          </cell>
        </row>
        <row r="62">
          <cell r="A62">
            <v>5689</v>
          </cell>
          <cell r="B62" t="str">
            <v>SAVER Koen</v>
          </cell>
          <cell r="C62" t="str">
            <v>K.BR</v>
          </cell>
          <cell r="F62">
            <v>0</v>
          </cell>
        </row>
        <row r="63">
          <cell r="A63">
            <v>6081</v>
          </cell>
          <cell r="B63" t="str">
            <v>QUITTELIER Stephane</v>
          </cell>
          <cell r="C63" t="str">
            <v>K.BR</v>
          </cell>
          <cell r="E63">
            <v>90</v>
          </cell>
          <cell r="F63" t="str">
            <v>4°</v>
          </cell>
        </row>
        <row r="64">
          <cell r="A64">
            <v>7795</v>
          </cell>
          <cell r="B64" t="str">
            <v>HACKE Jean-Marie</v>
          </cell>
          <cell r="C64" t="str">
            <v>K.BR</v>
          </cell>
          <cell r="F64">
            <v>0</v>
          </cell>
        </row>
        <row r="65">
          <cell r="A65">
            <v>7797</v>
          </cell>
          <cell r="B65" t="str">
            <v>BEIRENS Marc</v>
          </cell>
          <cell r="C65" t="str">
            <v>K.BR</v>
          </cell>
          <cell r="F65">
            <v>0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  <cell r="E66">
            <v>160</v>
          </cell>
          <cell r="F66" t="str">
            <v>2°</v>
          </cell>
        </row>
        <row r="67">
          <cell r="A67">
            <v>8454</v>
          </cell>
          <cell r="B67" t="str">
            <v>STUYVAERT Marijn</v>
          </cell>
          <cell r="C67" t="str">
            <v>K.BR</v>
          </cell>
          <cell r="F67">
            <v>0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  <cell r="F68">
            <v>0</v>
          </cell>
        </row>
        <row r="69">
          <cell r="A69">
            <v>8670</v>
          </cell>
          <cell r="B69" t="str">
            <v>SCHOE Henk</v>
          </cell>
          <cell r="C69" t="str">
            <v>K.BR</v>
          </cell>
          <cell r="E69">
            <v>120</v>
          </cell>
          <cell r="F69" t="str">
            <v>3°</v>
          </cell>
        </row>
        <row r="70">
          <cell r="A70">
            <v>4185</v>
          </cell>
          <cell r="B70" t="str">
            <v>DEPOORTER Daniël</v>
          </cell>
          <cell r="C70" t="str">
            <v>K.BR</v>
          </cell>
          <cell r="F70">
            <v>0</v>
          </cell>
        </row>
        <row r="71">
          <cell r="A71">
            <v>9062</v>
          </cell>
          <cell r="B71" t="str">
            <v>DE BUSSCHER Walber</v>
          </cell>
          <cell r="C71" t="str">
            <v>K.BR</v>
          </cell>
          <cell r="E71">
            <v>210</v>
          </cell>
          <cell r="F71" t="str">
            <v>1°</v>
          </cell>
        </row>
        <row r="72">
          <cell r="A72">
            <v>8921</v>
          </cell>
          <cell r="B72" t="str">
            <v>CHRISTIAENS Danny</v>
          </cell>
          <cell r="C72" t="str">
            <v>K.BR</v>
          </cell>
          <cell r="E72">
            <v>300</v>
          </cell>
          <cell r="F72" t="str">
            <v>exc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  <cell r="F73">
            <v>0</v>
          </cell>
        </row>
        <row r="74">
          <cell r="A74">
            <v>4250</v>
          </cell>
          <cell r="B74" t="str">
            <v>COBBAERT  Thierry</v>
          </cell>
          <cell r="C74" t="str">
            <v>K.BR</v>
          </cell>
          <cell r="F74">
            <v>0</v>
          </cell>
        </row>
        <row r="75">
          <cell r="A75">
            <v>9257</v>
          </cell>
          <cell r="B75" t="str">
            <v>MUS Hendrik</v>
          </cell>
          <cell r="C75" t="str">
            <v>K.BR</v>
          </cell>
          <cell r="E75">
            <v>120</v>
          </cell>
          <cell r="F75" t="str">
            <v>3°</v>
          </cell>
        </row>
        <row r="76">
          <cell r="A76">
            <v>9258</v>
          </cell>
          <cell r="B76" t="str">
            <v>STEFFENS Alain</v>
          </cell>
          <cell r="C76" t="str">
            <v>K.BR</v>
          </cell>
          <cell r="E76">
            <v>90</v>
          </cell>
          <cell r="F76" t="str">
            <v>4°</v>
          </cell>
        </row>
        <row r="77">
          <cell r="A77">
            <v>4267</v>
          </cell>
          <cell r="B77" t="str">
            <v>THOMAS Peter</v>
          </cell>
          <cell r="C77" t="str">
            <v>K.BR</v>
          </cell>
          <cell r="E77">
            <v>300</v>
          </cell>
          <cell r="F77" t="str">
            <v>exc</v>
          </cell>
        </row>
        <row r="78">
          <cell r="A78">
            <v>5365</v>
          </cell>
          <cell r="B78" t="str">
            <v>BLAUWBLOMME Henk</v>
          </cell>
          <cell r="C78" t="str">
            <v>K.BR</v>
          </cell>
          <cell r="F78">
            <v>0</v>
          </cell>
        </row>
        <row r="79">
          <cell r="A79">
            <v>2228</v>
          </cell>
          <cell r="B79" t="str">
            <v>VANBENEDEN Alain</v>
          </cell>
          <cell r="C79" t="str">
            <v>K.BR</v>
          </cell>
          <cell r="F79">
            <v>0</v>
          </cell>
        </row>
        <row r="80">
          <cell r="A80">
            <v>7529</v>
          </cell>
          <cell r="B80" t="str">
            <v>VASSEUR Patrick</v>
          </cell>
          <cell r="C80" t="str">
            <v>K.BR</v>
          </cell>
          <cell r="F80">
            <v>0</v>
          </cell>
        </row>
        <row r="81">
          <cell r="A81">
            <v>9256</v>
          </cell>
          <cell r="B81" t="str">
            <v>DALLINIGA Louis</v>
          </cell>
          <cell r="C81" t="str">
            <v>K.BR</v>
          </cell>
          <cell r="F81">
            <v>0</v>
          </cell>
        </row>
        <row r="82">
          <cell r="A82">
            <v>8362</v>
          </cell>
          <cell r="B82" t="str">
            <v>DEKRAKER Jean-Paul</v>
          </cell>
          <cell r="C82" t="str">
            <v>K.BR</v>
          </cell>
          <cell r="F82">
            <v>0</v>
          </cell>
        </row>
        <row r="83">
          <cell r="A83">
            <v>5691</v>
          </cell>
          <cell r="B83" t="str">
            <v>TORRES Manuel</v>
          </cell>
          <cell r="C83" t="str">
            <v>K.BR</v>
          </cell>
          <cell r="F83">
            <v>0</v>
          </cell>
        </row>
        <row r="84">
          <cell r="A84">
            <v>4682</v>
          </cell>
          <cell r="B84" t="str">
            <v>SCHOUTETENS Pieter</v>
          </cell>
          <cell r="C84" t="str">
            <v>K.BR</v>
          </cell>
          <cell r="E84">
            <v>160</v>
          </cell>
          <cell r="F84" t="str">
            <v>2°</v>
          </cell>
        </row>
        <row r="85">
          <cell r="A85">
            <v>7462</v>
          </cell>
          <cell r="B85" t="str">
            <v>CREYF Fernand</v>
          </cell>
          <cell r="C85" t="str">
            <v>K.BR</v>
          </cell>
          <cell r="E85">
            <v>120</v>
          </cell>
          <cell r="F85" t="str">
            <v>3°</v>
          </cell>
        </row>
        <row r="86">
          <cell r="A86">
            <v>4071</v>
          </cell>
          <cell r="B86" t="str">
            <v>DE BAERE Eddy</v>
          </cell>
          <cell r="C86" t="str">
            <v>K.BR</v>
          </cell>
          <cell r="F86">
            <v>0</v>
          </cell>
        </row>
        <row r="87">
          <cell r="A87">
            <v>6678</v>
          </cell>
          <cell r="B87" t="str">
            <v>DE CORTE Jan</v>
          </cell>
          <cell r="C87" t="str">
            <v>K.BR</v>
          </cell>
          <cell r="F87">
            <v>0</v>
          </cell>
        </row>
        <row r="88">
          <cell r="A88">
            <v>6399</v>
          </cell>
          <cell r="B88" t="str">
            <v>DELAERE Marc</v>
          </cell>
          <cell r="C88" t="str">
            <v>K.BR</v>
          </cell>
          <cell r="E88">
            <v>70</v>
          </cell>
          <cell r="F88" t="str">
            <v>5°</v>
          </cell>
        </row>
        <row r="89">
          <cell r="A89">
            <v>4644</v>
          </cell>
          <cell r="B89" t="str">
            <v>DUMON Dirk</v>
          </cell>
          <cell r="C89" t="str">
            <v>K.BR</v>
          </cell>
          <cell r="E89">
            <v>55</v>
          </cell>
          <cell r="F89" t="str">
            <v>6°</v>
          </cell>
        </row>
        <row r="90">
          <cell r="A90">
            <v>6680</v>
          </cell>
          <cell r="B90" t="str">
            <v>FLAMEE Kurt</v>
          </cell>
          <cell r="C90" t="str">
            <v>K.BR</v>
          </cell>
          <cell r="E90">
            <v>160</v>
          </cell>
          <cell r="F90" t="str">
            <v>2°</v>
          </cell>
        </row>
        <row r="91">
          <cell r="A91">
            <v>8881</v>
          </cell>
          <cell r="B91" t="str">
            <v>HERPOEL Rony</v>
          </cell>
          <cell r="C91" t="str">
            <v>K.BR</v>
          </cell>
          <cell r="F91">
            <v>0</v>
          </cell>
        </row>
        <row r="92">
          <cell r="A92">
            <v>4187</v>
          </cell>
          <cell r="B92" t="str">
            <v>ROGIERS Marc</v>
          </cell>
          <cell r="C92" t="str">
            <v>K.BR</v>
          </cell>
          <cell r="E92">
            <v>160</v>
          </cell>
          <cell r="F92" t="str">
            <v>2°</v>
          </cell>
        </row>
        <row r="93">
          <cell r="A93">
            <v>9253</v>
          </cell>
          <cell r="B93" t="str">
            <v>LINHOUT Freddy</v>
          </cell>
          <cell r="C93" t="str">
            <v>K.BR</v>
          </cell>
          <cell r="E93">
            <v>70</v>
          </cell>
          <cell r="F93" t="str">
            <v>5°</v>
          </cell>
        </row>
        <row r="94">
          <cell r="A94">
            <v>4184</v>
          </cell>
          <cell r="B94" t="str">
            <v>DEPOORTER Chris</v>
          </cell>
          <cell r="C94" t="str">
            <v>K.BR</v>
          </cell>
          <cell r="F94">
            <v>0</v>
          </cell>
        </row>
        <row r="95">
          <cell r="A95">
            <v>5439</v>
          </cell>
          <cell r="B95" t="str">
            <v>DUCHEYNE Kenny</v>
          </cell>
          <cell r="C95" t="str">
            <v>K.BR</v>
          </cell>
          <cell r="D95" t="str">
            <v>HNS</v>
          </cell>
          <cell r="F95">
            <v>0</v>
          </cell>
        </row>
        <row r="96">
          <cell r="F96">
            <v>0</v>
          </cell>
        </row>
        <row r="97">
          <cell r="A97">
            <v>1554</v>
          </cell>
          <cell r="B97" t="str">
            <v>VERLAECKE  Rudy</v>
          </cell>
          <cell r="C97" t="str">
            <v>OBA</v>
          </cell>
          <cell r="F97">
            <v>0</v>
          </cell>
        </row>
        <row r="98">
          <cell r="A98">
            <v>4207</v>
          </cell>
          <cell r="B98" t="str">
            <v>VELGHE Stefaan</v>
          </cell>
          <cell r="C98" t="str">
            <v>OBA</v>
          </cell>
          <cell r="F98">
            <v>0</v>
          </cell>
        </row>
        <row r="99">
          <cell r="A99">
            <v>4246</v>
          </cell>
          <cell r="B99" t="str">
            <v>BOLLE Jean-Marie</v>
          </cell>
          <cell r="C99" t="str">
            <v>OBA</v>
          </cell>
          <cell r="F99">
            <v>0</v>
          </cell>
        </row>
        <row r="100">
          <cell r="A100">
            <v>4249</v>
          </cell>
          <cell r="B100" t="str">
            <v>BRISSINCK Danny</v>
          </cell>
          <cell r="C100" t="str">
            <v>OBA</v>
          </cell>
          <cell r="E100">
            <v>90</v>
          </cell>
          <cell r="F100" t="str">
            <v>4°</v>
          </cell>
        </row>
        <row r="101">
          <cell r="A101">
            <v>4252</v>
          </cell>
          <cell r="B101" t="str">
            <v>DEJONGHE Freddy</v>
          </cell>
          <cell r="C101" t="str">
            <v>OBA</v>
          </cell>
          <cell r="F101">
            <v>0</v>
          </cell>
        </row>
        <row r="102">
          <cell r="A102">
            <v>4254</v>
          </cell>
          <cell r="B102" t="str">
            <v>EVERAERT Luc</v>
          </cell>
          <cell r="C102" t="str">
            <v>OBA</v>
          </cell>
          <cell r="F102">
            <v>0</v>
          </cell>
        </row>
        <row r="103">
          <cell r="A103">
            <v>4256</v>
          </cell>
          <cell r="B103" t="str">
            <v>HELSMOORTEL Rik</v>
          </cell>
          <cell r="C103" t="str">
            <v>OBA</v>
          </cell>
          <cell r="E103">
            <v>90</v>
          </cell>
          <cell r="F103" t="str">
            <v>4°</v>
          </cell>
        </row>
        <row r="104">
          <cell r="A104">
            <v>4262</v>
          </cell>
          <cell r="B104" t="str">
            <v>SANCTORUM Daniel</v>
          </cell>
          <cell r="C104" t="str">
            <v>OBA</v>
          </cell>
          <cell r="F104">
            <v>0</v>
          </cell>
        </row>
        <row r="105">
          <cell r="A105">
            <v>4263</v>
          </cell>
          <cell r="B105" t="str">
            <v>SCHLAPA Harald</v>
          </cell>
          <cell r="C105" t="str">
            <v>OBA</v>
          </cell>
          <cell r="E105">
            <v>70</v>
          </cell>
          <cell r="F105" t="str">
            <v>5°</v>
          </cell>
        </row>
        <row r="106">
          <cell r="A106">
            <v>4264</v>
          </cell>
          <cell r="B106" t="str">
            <v>STEEN Gilbert</v>
          </cell>
          <cell r="C106" t="str">
            <v>OBA</v>
          </cell>
          <cell r="F106">
            <v>0</v>
          </cell>
        </row>
        <row r="107">
          <cell r="A107">
            <v>4265</v>
          </cell>
          <cell r="B107" t="str">
            <v>STEMGEE Hugo</v>
          </cell>
          <cell r="C107" t="str">
            <v>OBA</v>
          </cell>
          <cell r="E107">
            <v>55</v>
          </cell>
          <cell r="F107" t="str">
            <v>6°</v>
          </cell>
        </row>
        <row r="108">
          <cell r="A108">
            <v>4269</v>
          </cell>
          <cell r="B108" t="str">
            <v>TRATSAERT Daniel</v>
          </cell>
          <cell r="C108" t="str">
            <v>OBA</v>
          </cell>
          <cell r="F108">
            <v>0</v>
          </cell>
        </row>
        <row r="109">
          <cell r="A109">
            <v>4276</v>
          </cell>
          <cell r="B109" t="str">
            <v>VAN WESEMAEL Walter</v>
          </cell>
          <cell r="C109" t="str">
            <v>OBA</v>
          </cell>
          <cell r="F109">
            <v>0</v>
          </cell>
        </row>
        <row r="110">
          <cell r="A110">
            <v>4277</v>
          </cell>
          <cell r="B110" t="str">
            <v>VANDENBROUCKE Joel</v>
          </cell>
          <cell r="C110" t="str">
            <v>OBA</v>
          </cell>
          <cell r="F110">
            <v>0</v>
          </cell>
        </row>
        <row r="111">
          <cell r="A111">
            <v>4635</v>
          </cell>
          <cell r="B111" t="str">
            <v>DEVLIEGER Raoul</v>
          </cell>
          <cell r="C111" t="str">
            <v>OBA</v>
          </cell>
          <cell r="F111">
            <v>0</v>
          </cell>
        </row>
        <row r="112">
          <cell r="A112">
            <v>5900</v>
          </cell>
          <cell r="B112" t="str">
            <v>PUYSTIENS Stephan</v>
          </cell>
          <cell r="C112" t="str">
            <v>OBA</v>
          </cell>
          <cell r="F112">
            <v>0</v>
          </cell>
        </row>
        <row r="113">
          <cell r="A113">
            <v>6456</v>
          </cell>
          <cell r="B113" t="str">
            <v>PLOVIE Herbert</v>
          </cell>
          <cell r="C113" t="str">
            <v>OBA</v>
          </cell>
          <cell r="F113">
            <v>0</v>
          </cell>
        </row>
        <row r="114">
          <cell r="A114">
            <v>7466</v>
          </cell>
          <cell r="B114" t="str">
            <v>ROBYN Willy</v>
          </cell>
          <cell r="C114" t="str">
            <v>OBA</v>
          </cell>
          <cell r="F114">
            <v>0</v>
          </cell>
        </row>
        <row r="115">
          <cell r="A115">
            <v>7800</v>
          </cell>
          <cell r="B115" t="str">
            <v>VERSCHUERE Guy</v>
          </cell>
          <cell r="C115" t="str">
            <v>OBA</v>
          </cell>
          <cell r="F115">
            <v>0</v>
          </cell>
        </row>
        <row r="116">
          <cell r="A116">
            <v>7802</v>
          </cell>
          <cell r="B116" t="str">
            <v>DOUCHAMPS Olivier</v>
          </cell>
          <cell r="C116" t="str">
            <v>OBA</v>
          </cell>
          <cell r="F116">
            <v>0</v>
          </cell>
        </row>
        <row r="117">
          <cell r="A117">
            <v>8296</v>
          </cell>
          <cell r="B117" t="str">
            <v>MAES Jozef</v>
          </cell>
          <cell r="C117" t="str">
            <v>OBA</v>
          </cell>
          <cell r="F117">
            <v>0</v>
          </cell>
        </row>
        <row r="118">
          <cell r="A118">
            <v>8917</v>
          </cell>
          <cell r="B118" t="str">
            <v>GREMAIN Gino</v>
          </cell>
          <cell r="C118" t="str">
            <v>OBA</v>
          </cell>
          <cell r="F118">
            <v>0</v>
          </cell>
        </row>
        <row r="119">
          <cell r="A119" t="str">
            <v>4162B</v>
          </cell>
          <cell r="B119" t="str">
            <v>CAPPELLE Eddy</v>
          </cell>
          <cell r="C119" t="str">
            <v>OBA</v>
          </cell>
          <cell r="F119">
            <v>0</v>
          </cell>
        </row>
        <row r="120">
          <cell r="A120">
            <v>4280</v>
          </cell>
          <cell r="B120" t="str">
            <v>ZONNEKEIN Henri</v>
          </cell>
          <cell r="C120" t="str">
            <v>OBA</v>
          </cell>
          <cell r="F120">
            <v>0</v>
          </cell>
        </row>
        <row r="121">
          <cell r="A121">
            <v>4065</v>
          </cell>
          <cell r="B121" t="str">
            <v>BAERT Rony</v>
          </cell>
          <cell r="C121" t="str">
            <v>OBA</v>
          </cell>
          <cell r="F121">
            <v>0</v>
          </cell>
        </row>
        <row r="122">
          <cell r="A122">
            <v>9296</v>
          </cell>
          <cell r="B122" t="str">
            <v>BORREMANS  Edouard</v>
          </cell>
          <cell r="C122" t="str">
            <v>OBA</v>
          </cell>
          <cell r="E122">
            <v>30</v>
          </cell>
          <cell r="F122" t="str">
            <v>8°</v>
          </cell>
        </row>
        <row r="123">
          <cell r="A123">
            <v>9414</v>
          </cell>
          <cell r="B123" t="str">
            <v>EUSSEN Gerardus</v>
          </cell>
          <cell r="C123" t="str">
            <v>OBA</v>
          </cell>
          <cell r="F123">
            <v>0</v>
          </cell>
        </row>
        <row r="124">
          <cell r="A124">
            <v>4780</v>
          </cell>
          <cell r="B124" t="str">
            <v xml:space="preserve">LIBRECHT Geert </v>
          </cell>
          <cell r="C124" t="str">
            <v>OBA</v>
          </cell>
          <cell r="F124">
            <v>0</v>
          </cell>
        </row>
        <row r="125">
          <cell r="A125">
            <v>8045</v>
          </cell>
          <cell r="B125" t="str">
            <v>GOMAERE Yves</v>
          </cell>
          <cell r="C125" t="str">
            <v>OBA</v>
          </cell>
          <cell r="F125">
            <v>0</v>
          </cell>
        </row>
        <row r="126">
          <cell r="A126">
            <v>8045</v>
          </cell>
          <cell r="B126" t="str">
            <v>GARRE Roger</v>
          </cell>
          <cell r="C126" t="str">
            <v>OBA</v>
          </cell>
          <cell r="F126">
            <v>0</v>
          </cell>
        </row>
        <row r="127">
          <cell r="A127">
            <v>9514</v>
          </cell>
          <cell r="B127" t="str">
            <v>VANROOSE Matteo</v>
          </cell>
          <cell r="C127" t="str">
            <v>OBA</v>
          </cell>
          <cell r="D127" t="str">
            <v>NS</v>
          </cell>
          <cell r="F127">
            <v>0</v>
          </cell>
        </row>
        <row r="128">
          <cell r="F128">
            <v>0</v>
          </cell>
        </row>
        <row r="129">
          <cell r="A129">
            <v>2061</v>
          </cell>
          <cell r="B129" t="str">
            <v>MERTENS Eddy</v>
          </cell>
          <cell r="C129" t="str">
            <v>KOH</v>
          </cell>
          <cell r="E129">
            <v>120</v>
          </cell>
          <cell r="F129" t="str">
            <v>3°</v>
          </cell>
        </row>
        <row r="130">
          <cell r="A130">
            <v>4290</v>
          </cell>
          <cell r="B130" t="str">
            <v>GILLADE Luc</v>
          </cell>
          <cell r="C130" t="str">
            <v>KOH</v>
          </cell>
          <cell r="F130">
            <v>0</v>
          </cell>
        </row>
        <row r="131">
          <cell r="A131">
            <v>4305</v>
          </cell>
          <cell r="B131" t="str">
            <v>DE HERTOG Ives</v>
          </cell>
          <cell r="C131" t="str">
            <v>KOH</v>
          </cell>
          <cell r="F131">
            <v>0</v>
          </cell>
        </row>
        <row r="132">
          <cell r="A132">
            <v>4354</v>
          </cell>
          <cell r="B132" t="str">
            <v>CAPIAU Lucien</v>
          </cell>
          <cell r="C132" t="str">
            <v>KOH</v>
          </cell>
          <cell r="F132">
            <v>0</v>
          </cell>
        </row>
        <row r="133">
          <cell r="A133">
            <v>4356</v>
          </cell>
          <cell r="B133" t="str">
            <v>DE BOU Pol</v>
          </cell>
          <cell r="C133" t="str">
            <v>KOH</v>
          </cell>
          <cell r="F133">
            <v>0</v>
          </cell>
        </row>
        <row r="134">
          <cell r="A134">
            <v>4361</v>
          </cell>
          <cell r="B134" t="str">
            <v>MANGELINCKX Nico</v>
          </cell>
          <cell r="C134" t="str">
            <v>KOH</v>
          </cell>
          <cell r="E134">
            <v>300</v>
          </cell>
          <cell r="F134" t="str">
            <v>exc</v>
          </cell>
        </row>
        <row r="135">
          <cell r="A135">
            <v>4389</v>
          </cell>
          <cell r="B135" t="str">
            <v>VAN KERCKHOVE Andre</v>
          </cell>
          <cell r="C135" t="str">
            <v>KOH</v>
          </cell>
          <cell r="E135">
            <v>90</v>
          </cell>
          <cell r="F135" t="str">
            <v>4°</v>
          </cell>
        </row>
        <row r="136">
          <cell r="A136">
            <v>8093</v>
          </cell>
          <cell r="B136" t="str">
            <v>MATTHYS Karolien</v>
          </cell>
          <cell r="C136" t="str">
            <v>KOH</v>
          </cell>
          <cell r="F136">
            <v>0</v>
          </cell>
        </row>
        <row r="137">
          <cell r="A137">
            <v>8662</v>
          </cell>
          <cell r="B137" t="str">
            <v>VAN DER LINDEN Eric</v>
          </cell>
          <cell r="C137" t="str">
            <v>KOH</v>
          </cell>
          <cell r="E137">
            <v>120</v>
          </cell>
          <cell r="F137" t="str">
            <v>3°</v>
          </cell>
        </row>
        <row r="138">
          <cell r="A138">
            <v>8871</v>
          </cell>
          <cell r="B138" t="str">
            <v>VANDENHENDE John</v>
          </cell>
          <cell r="C138" t="str">
            <v>KOH</v>
          </cell>
          <cell r="E138">
            <v>55</v>
          </cell>
          <cell r="F138" t="str">
            <v>6°</v>
          </cell>
        </row>
        <row r="139">
          <cell r="A139">
            <v>9063</v>
          </cell>
          <cell r="B139" t="str">
            <v>DE BECK Clery</v>
          </cell>
          <cell r="C139" t="str">
            <v>KOH</v>
          </cell>
          <cell r="E139">
            <v>70</v>
          </cell>
          <cell r="F139" t="str">
            <v>5°</v>
          </cell>
        </row>
        <row r="140">
          <cell r="A140">
            <v>9064</v>
          </cell>
          <cell r="B140" t="str">
            <v>GERSOULLE Marc</v>
          </cell>
          <cell r="C140" t="str">
            <v>KOH</v>
          </cell>
          <cell r="E140">
            <v>90</v>
          </cell>
          <cell r="F140" t="str">
            <v>4°</v>
          </cell>
        </row>
        <row r="141">
          <cell r="A141">
            <v>9055</v>
          </cell>
          <cell r="B141" t="str">
            <v>DE HERTOG Jan</v>
          </cell>
          <cell r="C141" t="str">
            <v>KOH</v>
          </cell>
          <cell r="E141">
            <v>40</v>
          </cell>
          <cell r="F141" t="str">
            <v>7°</v>
          </cell>
        </row>
        <row r="142">
          <cell r="A142">
            <v>4378</v>
          </cell>
          <cell r="B142" t="str">
            <v xml:space="preserve">DE RUYVER Stefaan </v>
          </cell>
          <cell r="C142" t="str">
            <v>KOH</v>
          </cell>
          <cell r="E142">
            <v>40</v>
          </cell>
          <cell r="F142" t="str">
            <v>7°</v>
          </cell>
        </row>
        <row r="143">
          <cell r="A143">
            <v>4387</v>
          </cell>
          <cell r="B143" t="str">
            <v>TEMMERMAN Walter</v>
          </cell>
          <cell r="C143" t="str">
            <v>KOH</v>
          </cell>
          <cell r="F143">
            <v>0</v>
          </cell>
        </row>
        <row r="144">
          <cell r="A144">
            <v>9283</v>
          </cell>
          <cell r="B144" t="str">
            <v>BRENDERS Thierry</v>
          </cell>
          <cell r="C144" t="str">
            <v>KOH</v>
          </cell>
          <cell r="F144">
            <v>0</v>
          </cell>
        </row>
        <row r="145">
          <cell r="A145">
            <v>4348</v>
          </cell>
          <cell r="B145" t="str">
            <v>VAN MUYLEM Norbert</v>
          </cell>
          <cell r="C145" t="str">
            <v>KOH</v>
          </cell>
          <cell r="E145">
            <v>90</v>
          </cell>
          <cell r="F145" t="str">
            <v>4°</v>
          </cell>
        </row>
        <row r="146">
          <cell r="A146">
            <v>9518</v>
          </cell>
          <cell r="B146" t="str">
            <v>DE MECHELEER Michel</v>
          </cell>
          <cell r="C146" t="str">
            <v>KOH</v>
          </cell>
          <cell r="D146" t="str">
            <v>NS</v>
          </cell>
          <cell r="F146">
            <v>0</v>
          </cell>
        </row>
        <row r="147">
          <cell r="A147">
            <v>4390</v>
          </cell>
          <cell r="B147" t="str">
            <v>VAN MALDER Dirk</v>
          </cell>
          <cell r="C147" t="str">
            <v>KOH</v>
          </cell>
          <cell r="D147" t="str">
            <v>NS</v>
          </cell>
          <cell r="F147">
            <v>0</v>
          </cell>
        </row>
        <row r="148">
          <cell r="F148">
            <v>0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E149">
            <v>160</v>
          </cell>
          <cell r="F149" t="str">
            <v>2°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  <cell r="E150">
            <v>160</v>
          </cell>
          <cell r="F150" t="str">
            <v>2°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  <cell r="E151">
            <v>40</v>
          </cell>
          <cell r="F151" t="str">
            <v>7°</v>
          </cell>
        </row>
        <row r="152">
          <cell r="A152">
            <v>4297</v>
          </cell>
          <cell r="B152" t="str">
            <v>VAN DEN BOSSCHE Christian</v>
          </cell>
          <cell r="C152" t="str">
            <v>SMA</v>
          </cell>
          <cell r="E152">
            <v>160</v>
          </cell>
          <cell r="F152" t="str">
            <v>2°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E153" t="str">
            <v>90NS</v>
          </cell>
          <cell r="F153">
            <v>0</v>
          </cell>
        </row>
        <row r="154">
          <cell r="A154">
            <v>9415</v>
          </cell>
          <cell r="B154" t="str">
            <v>VERHOEYEN Eddy</v>
          </cell>
          <cell r="C154" t="str">
            <v>SMA</v>
          </cell>
          <cell r="E154">
            <v>55</v>
          </cell>
          <cell r="F154" t="str">
            <v>6°</v>
          </cell>
        </row>
        <row r="155">
          <cell r="A155">
            <v>9417</v>
          </cell>
          <cell r="B155" t="str">
            <v>ROGIERS Marc</v>
          </cell>
          <cell r="C155" t="str">
            <v>SMA</v>
          </cell>
          <cell r="E155">
            <v>40</v>
          </cell>
          <cell r="F155" t="str">
            <v>7°</v>
          </cell>
        </row>
        <row r="156">
          <cell r="A156">
            <v>6694</v>
          </cell>
          <cell r="B156" t="str">
            <v xml:space="preserve">VINCK Eddy </v>
          </cell>
          <cell r="C156" t="str">
            <v>SMA</v>
          </cell>
          <cell r="F156">
            <v>0</v>
          </cell>
        </row>
        <row r="157">
          <cell r="A157">
            <v>1170</v>
          </cell>
          <cell r="B157" t="str">
            <v>TEMMERMAN Dirk</v>
          </cell>
          <cell r="C157" t="str">
            <v>SMA</v>
          </cell>
          <cell r="E157">
            <v>70</v>
          </cell>
          <cell r="F157" t="str">
            <v>5°</v>
          </cell>
        </row>
        <row r="158">
          <cell r="A158">
            <v>4974</v>
          </cell>
          <cell r="B158" t="str">
            <v>VAN DEN BROECK Harry</v>
          </cell>
          <cell r="C158" t="str">
            <v>SMA</v>
          </cell>
          <cell r="D158" t="str">
            <v>HNS</v>
          </cell>
          <cell r="E158">
            <v>160</v>
          </cell>
          <cell r="F158" t="str">
            <v>2°</v>
          </cell>
        </row>
        <row r="159">
          <cell r="F159">
            <v>0</v>
          </cell>
        </row>
        <row r="160">
          <cell r="A160">
            <v>2338</v>
          </cell>
          <cell r="B160" t="str">
            <v>VAN DE CAN Thierry</v>
          </cell>
          <cell r="C160" t="str">
            <v>K.STER</v>
          </cell>
          <cell r="E160">
            <v>70</v>
          </cell>
          <cell r="F160" t="str">
            <v>5°</v>
          </cell>
        </row>
        <row r="161">
          <cell r="A161">
            <v>7297</v>
          </cell>
          <cell r="B161" t="str">
            <v>MESKENS Eduard</v>
          </cell>
          <cell r="C161" t="str">
            <v>K.STER</v>
          </cell>
          <cell r="E161">
            <v>30</v>
          </cell>
          <cell r="F161" t="str">
            <v>8°</v>
          </cell>
        </row>
        <row r="162">
          <cell r="A162">
            <v>7804</v>
          </cell>
          <cell r="B162" t="str">
            <v>DE BREMAEKER Eric</v>
          </cell>
          <cell r="C162" t="str">
            <v>K.STER</v>
          </cell>
          <cell r="E162">
            <v>30</v>
          </cell>
          <cell r="F162" t="str">
            <v>8°</v>
          </cell>
        </row>
        <row r="163">
          <cell r="A163">
            <v>8535</v>
          </cell>
          <cell r="B163" t="str">
            <v>DE WIN Guy</v>
          </cell>
          <cell r="C163" t="str">
            <v>K.STER</v>
          </cell>
          <cell r="F163">
            <v>0</v>
          </cell>
        </row>
        <row r="164">
          <cell r="A164">
            <v>5189</v>
          </cell>
          <cell r="B164" t="str">
            <v>VAN LAETHEM Rudy</v>
          </cell>
          <cell r="C164" t="str">
            <v>K.STER</v>
          </cell>
          <cell r="E164">
            <v>160</v>
          </cell>
          <cell r="F164" t="str">
            <v>2°</v>
          </cell>
        </row>
        <row r="165">
          <cell r="A165">
            <v>9221</v>
          </cell>
          <cell r="B165" t="str">
            <v>BOSTOEN Kris</v>
          </cell>
          <cell r="C165" t="str">
            <v>K.STER</v>
          </cell>
          <cell r="F165">
            <v>0</v>
          </cell>
        </row>
        <row r="166">
          <cell r="A166">
            <v>7054</v>
          </cell>
          <cell r="B166" t="str">
            <v>LOOS Leo</v>
          </cell>
          <cell r="C166" t="str">
            <v>K.STER</v>
          </cell>
          <cell r="F166">
            <v>0</v>
          </cell>
        </row>
        <row r="167">
          <cell r="A167">
            <v>9458</v>
          </cell>
          <cell r="B167" t="str">
            <v>VANDE CAN Florian</v>
          </cell>
          <cell r="C167" t="str">
            <v>K.STER</v>
          </cell>
          <cell r="E167">
            <v>30</v>
          </cell>
          <cell r="F167" t="str">
            <v>8°</v>
          </cell>
        </row>
        <row r="168">
          <cell r="A168">
            <v>7049</v>
          </cell>
          <cell r="B168" t="str">
            <v>DE TANT Freddy</v>
          </cell>
          <cell r="C168" t="str">
            <v>K.STER</v>
          </cell>
          <cell r="F168">
            <v>0</v>
          </cell>
        </row>
        <row r="169">
          <cell r="A169">
            <v>4345</v>
          </cell>
          <cell r="B169" t="str">
            <v>PARDAENS Willy</v>
          </cell>
          <cell r="C169" t="str">
            <v>K.STER</v>
          </cell>
          <cell r="F169">
            <v>0</v>
          </cell>
        </row>
        <row r="170">
          <cell r="A170">
            <v>4301</v>
          </cell>
          <cell r="B170" t="str">
            <v>VAN GOETHEM Glenn</v>
          </cell>
          <cell r="C170" t="str">
            <v>K.STER</v>
          </cell>
          <cell r="F170">
            <v>0</v>
          </cell>
        </row>
        <row r="171">
          <cell r="A171">
            <v>4344</v>
          </cell>
          <cell r="B171" t="str">
            <v>DE WEVER Koen</v>
          </cell>
          <cell r="C171" t="str">
            <v>K.STER</v>
          </cell>
          <cell r="F171">
            <v>0</v>
          </cell>
        </row>
        <row r="172">
          <cell r="A172">
            <v>4352</v>
          </cell>
          <cell r="B172" t="str">
            <v>WAUTERS Johnny</v>
          </cell>
          <cell r="C172" t="str">
            <v>K.STER</v>
          </cell>
          <cell r="E172">
            <v>210</v>
          </cell>
          <cell r="F172" t="str">
            <v>1°</v>
          </cell>
        </row>
        <row r="173">
          <cell r="A173">
            <v>9515</v>
          </cell>
          <cell r="B173" t="str">
            <v>CEULEMANS Benny</v>
          </cell>
          <cell r="C173" t="str">
            <v>K.STER</v>
          </cell>
          <cell r="D173" t="str">
            <v>NS</v>
          </cell>
          <cell r="F173">
            <v>0</v>
          </cell>
        </row>
        <row r="174">
          <cell r="A174">
            <v>9517</v>
          </cell>
          <cell r="B174" t="str">
            <v>GOORDEN Willy</v>
          </cell>
          <cell r="C174" t="str">
            <v>K.STER</v>
          </cell>
          <cell r="D174" t="str">
            <v>NS</v>
          </cell>
          <cell r="F174">
            <v>0</v>
          </cell>
        </row>
        <row r="175">
          <cell r="A175">
            <v>4282</v>
          </cell>
          <cell r="B175" t="str">
            <v>COPPENS Sandro</v>
          </cell>
          <cell r="C175" t="str">
            <v>K.STER</v>
          </cell>
          <cell r="F175">
            <v>0</v>
          </cell>
        </row>
        <row r="176">
          <cell r="A176">
            <v>7609</v>
          </cell>
          <cell r="B176" t="str">
            <v>COLLART Olivier</v>
          </cell>
          <cell r="C176" t="str">
            <v>K.STER</v>
          </cell>
          <cell r="F176">
            <v>0</v>
          </cell>
        </row>
        <row r="177">
          <cell r="A177">
            <v>7236</v>
          </cell>
          <cell r="B177" t="str">
            <v>MARCHARIS Françis</v>
          </cell>
          <cell r="C177" t="str">
            <v>K.STER</v>
          </cell>
          <cell r="E177">
            <v>160</v>
          </cell>
          <cell r="F177" t="str">
            <v>2°</v>
          </cell>
        </row>
        <row r="178">
          <cell r="F178">
            <v>0</v>
          </cell>
        </row>
        <row r="179">
          <cell r="A179">
            <v>4036</v>
          </cell>
          <cell r="B179" t="str">
            <v>STRYPENS Lucien</v>
          </cell>
          <cell r="C179" t="str">
            <v>BVG</v>
          </cell>
          <cell r="E179">
            <v>90</v>
          </cell>
          <cell r="F179" t="str">
            <v>4°</v>
          </cell>
        </row>
        <row r="180">
          <cell r="A180">
            <v>4416</v>
          </cell>
          <cell r="B180" t="str">
            <v>VAN RIJSSELBERGHE Johan</v>
          </cell>
          <cell r="C180" t="str">
            <v>BVG</v>
          </cell>
          <cell r="E180">
            <v>210</v>
          </cell>
          <cell r="F180" t="str">
            <v>1°</v>
          </cell>
        </row>
        <row r="181">
          <cell r="A181">
            <v>4487</v>
          </cell>
          <cell r="B181" t="str">
            <v>VAN DE VOORDE Luc</v>
          </cell>
          <cell r="C181" t="str">
            <v>BVG</v>
          </cell>
          <cell r="F181">
            <v>0</v>
          </cell>
        </row>
        <row r="182">
          <cell r="A182">
            <v>4639</v>
          </cell>
          <cell r="B182" t="str">
            <v>DUPONT Franky</v>
          </cell>
          <cell r="C182" t="str">
            <v>BVG</v>
          </cell>
          <cell r="E182">
            <v>90</v>
          </cell>
          <cell r="F182" t="str">
            <v>4°</v>
          </cell>
        </row>
        <row r="183">
          <cell r="A183">
            <v>4910</v>
          </cell>
          <cell r="B183" t="str">
            <v>DE FLO Herman</v>
          </cell>
          <cell r="C183" t="str">
            <v>BVG</v>
          </cell>
          <cell r="E183">
            <v>70</v>
          </cell>
          <cell r="F183" t="str">
            <v>5°</v>
          </cell>
        </row>
        <row r="184">
          <cell r="A184">
            <v>4932</v>
          </cell>
          <cell r="B184" t="str">
            <v>VAN MOL William</v>
          </cell>
          <cell r="C184" t="str">
            <v>BVG</v>
          </cell>
          <cell r="E184">
            <v>90</v>
          </cell>
          <cell r="F184" t="str">
            <v>4°</v>
          </cell>
        </row>
        <row r="185">
          <cell r="A185">
            <v>4942</v>
          </cell>
          <cell r="B185" t="str">
            <v>BAETENS Mark</v>
          </cell>
          <cell r="C185" t="str">
            <v>BVG</v>
          </cell>
          <cell r="E185">
            <v>210</v>
          </cell>
          <cell r="F185" t="str">
            <v>1°</v>
          </cell>
        </row>
        <row r="186">
          <cell r="A186">
            <v>6713</v>
          </cell>
          <cell r="B186" t="str">
            <v>VAN ACKER Johan</v>
          </cell>
          <cell r="C186" t="str">
            <v>BVG</v>
          </cell>
          <cell r="E186">
            <v>160</v>
          </cell>
          <cell r="F186" t="str">
            <v>2°</v>
          </cell>
        </row>
        <row r="187">
          <cell r="A187">
            <v>7476</v>
          </cell>
          <cell r="B187" t="str">
            <v>DE COOMAN Marcel</v>
          </cell>
          <cell r="C187" t="str">
            <v>BVG</v>
          </cell>
          <cell r="E187">
            <v>40</v>
          </cell>
          <cell r="F187" t="str">
            <v>7°</v>
          </cell>
        </row>
        <row r="188">
          <cell r="A188">
            <v>6428</v>
          </cell>
          <cell r="B188" t="str">
            <v>MEULEMAN Rudy</v>
          </cell>
          <cell r="C188" t="str">
            <v>BVG</v>
          </cell>
          <cell r="E188">
            <v>160</v>
          </cell>
          <cell r="F188" t="str">
            <v>2°</v>
          </cell>
        </row>
        <row r="189">
          <cell r="A189">
            <v>4341</v>
          </cell>
          <cell r="B189" t="str">
            <v>DE COSTER Luc</v>
          </cell>
          <cell r="C189" t="str">
            <v>BVG</v>
          </cell>
          <cell r="F189">
            <v>0</v>
          </cell>
        </row>
        <row r="190">
          <cell r="A190">
            <v>4432</v>
          </cell>
          <cell r="B190" t="str">
            <v>BAETE Jean-Pierre</v>
          </cell>
          <cell r="C190" t="str">
            <v>BVG</v>
          </cell>
          <cell r="E190">
            <v>120</v>
          </cell>
          <cell r="F190" t="str">
            <v>3°</v>
          </cell>
        </row>
        <row r="191">
          <cell r="A191">
            <v>4496</v>
          </cell>
          <cell r="B191" t="str">
            <v>VAN HANEGEM Izaak</v>
          </cell>
          <cell r="C191" t="str">
            <v>BVG</v>
          </cell>
          <cell r="E191">
            <v>90</v>
          </cell>
          <cell r="F191" t="str">
            <v>4°</v>
          </cell>
        </row>
        <row r="192">
          <cell r="A192">
            <v>6705</v>
          </cell>
          <cell r="B192" t="str">
            <v>BERNAERDT Roland</v>
          </cell>
          <cell r="C192" t="str">
            <v>BVG</v>
          </cell>
          <cell r="E192">
            <v>90</v>
          </cell>
          <cell r="F192" t="str">
            <v>4°</v>
          </cell>
        </row>
        <row r="193">
          <cell r="A193">
            <v>6927</v>
          </cell>
          <cell r="B193" t="str">
            <v>DUJARDIN Luc</v>
          </cell>
          <cell r="C193" t="str">
            <v>BVG</v>
          </cell>
          <cell r="E193">
            <v>210</v>
          </cell>
          <cell r="F193" t="str">
            <v>1°</v>
          </cell>
        </row>
        <row r="194">
          <cell r="A194">
            <v>4505</v>
          </cell>
          <cell r="B194" t="str">
            <v>BRACKE Peter</v>
          </cell>
          <cell r="C194" t="str">
            <v>BVG</v>
          </cell>
          <cell r="F194">
            <v>0</v>
          </cell>
        </row>
        <row r="195">
          <cell r="A195">
            <v>6088</v>
          </cell>
          <cell r="B195" t="str">
            <v>SIROYT Davy</v>
          </cell>
          <cell r="C195" t="str">
            <v>BVG</v>
          </cell>
          <cell r="E195">
            <v>55</v>
          </cell>
          <cell r="F195" t="str">
            <v>6°</v>
          </cell>
        </row>
        <row r="196">
          <cell r="A196">
            <v>6577</v>
          </cell>
          <cell r="B196" t="str">
            <v>SCIACCA Emilio</v>
          </cell>
          <cell r="C196" t="str">
            <v>BVG</v>
          </cell>
          <cell r="F196">
            <v>0</v>
          </cell>
        </row>
        <row r="197">
          <cell r="A197">
            <v>8165</v>
          </cell>
          <cell r="B197" t="str">
            <v>De Rudder Willy</v>
          </cell>
          <cell r="C197" t="str">
            <v>BVG</v>
          </cell>
          <cell r="E197">
            <v>120</v>
          </cell>
          <cell r="F197" t="str">
            <v>3°</v>
          </cell>
        </row>
        <row r="198">
          <cell r="A198">
            <v>7685</v>
          </cell>
          <cell r="B198" t="str">
            <v>Hanskens Stephaan</v>
          </cell>
          <cell r="C198" t="str">
            <v>BVG</v>
          </cell>
          <cell r="E198">
            <v>210</v>
          </cell>
          <cell r="F198" t="str">
            <v>1°</v>
          </cell>
        </row>
        <row r="199">
          <cell r="A199">
            <v>7125</v>
          </cell>
          <cell r="B199" t="str">
            <v>Nuytten Renold</v>
          </cell>
          <cell r="C199" t="str">
            <v>BVG</v>
          </cell>
          <cell r="E199">
            <v>40</v>
          </cell>
          <cell r="F199" t="str">
            <v>7°</v>
          </cell>
        </row>
        <row r="200">
          <cell r="A200">
            <v>9066</v>
          </cell>
          <cell r="B200" t="str">
            <v>Willems Raymond</v>
          </cell>
          <cell r="C200" t="str">
            <v>BVG</v>
          </cell>
          <cell r="E200">
            <v>90</v>
          </cell>
          <cell r="F200" t="str">
            <v>4°</v>
          </cell>
        </row>
        <row r="201">
          <cell r="A201">
            <v>9426</v>
          </cell>
          <cell r="B201" t="str">
            <v>De Wispelaere Walter</v>
          </cell>
          <cell r="C201" t="str">
            <v>BVG</v>
          </cell>
          <cell r="E201">
            <v>30</v>
          </cell>
          <cell r="F201" t="str">
            <v>8°</v>
          </cell>
        </row>
        <row r="202">
          <cell r="A202">
            <v>9427</v>
          </cell>
          <cell r="B202" t="str">
            <v>Vandenberghe Glen</v>
          </cell>
          <cell r="C202" t="str">
            <v>BVG</v>
          </cell>
          <cell r="E202">
            <v>30</v>
          </cell>
          <cell r="F202" t="str">
            <v>8°</v>
          </cell>
        </row>
        <row r="203">
          <cell r="A203">
            <v>1040</v>
          </cell>
          <cell r="B203" t="str">
            <v>SERGEANT Etienne</v>
          </cell>
          <cell r="C203" t="str">
            <v>BVG</v>
          </cell>
          <cell r="E203">
            <v>30</v>
          </cell>
          <cell r="F203" t="str">
            <v>8°</v>
          </cell>
        </row>
        <row r="204">
          <cell r="A204">
            <v>6435</v>
          </cell>
          <cell r="B204" t="str">
            <v>BELAEY DANNY</v>
          </cell>
          <cell r="C204" t="str">
            <v>BVG</v>
          </cell>
          <cell r="F204">
            <v>0</v>
          </cell>
        </row>
        <row r="205">
          <cell r="A205">
            <v>9261</v>
          </cell>
          <cell r="B205" t="str">
            <v>de MEULEMEESTER Cédric</v>
          </cell>
          <cell r="C205" t="str">
            <v>BVG</v>
          </cell>
          <cell r="E205">
            <v>30</v>
          </cell>
          <cell r="F205" t="str">
            <v>8°</v>
          </cell>
        </row>
        <row r="206">
          <cell r="A206">
            <v>1036</v>
          </cell>
          <cell r="B206" t="str">
            <v>DEPOORTER MIEKE</v>
          </cell>
          <cell r="C206" t="str">
            <v>BVG</v>
          </cell>
          <cell r="E206">
            <v>30</v>
          </cell>
          <cell r="F206" t="str">
            <v>8°</v>
          </cell>
        </row>
        <row r="207">
          <cell r="A207">
            <v>4231</v>
          </cell>
          <cell r="B207" t="str">
            <v>NOE CHRISTIAAN</v>
          </cell>
          <cell r="C207" t="str">
            <v>BVG</v>
          </cell>
          <cell r="E207">
            <v>210</v>
          </cell>
          <cell r="F207" t="str">
            <v>1°</v>
          </cell>
        </row>
        <row r="208">
          <cell r="A208">
            <v>5747</v>
          </cell>
          <cell r="B208" t="str">
            <v>SAEY ETIENNE</v>
          </cell>
          <cell r="C208" t="str">
            <v>BVG</v>
          </cell>
          <cell r="E208">
            <v>210</v>
          </cell>
          <cell r="F208" t="str">
            <v>1°</v>
          </cell>
        </row>
        <row r="209">
          <cell r="A209">
            <v>2314</v>
          </cell>
          <cell r="B209" t="str">
            <v>SONCK ROBBY</v>
          </cell>
          <cell r="C209" t="str">
            <v>BVG</v>
          </cell>
          <cell r="F209">
            <v>0</v>
          </cell>
        </row>
        <row r="210">
          <cell r="A210">
            <v>4845</v>
          </cell>
          <cell r="B210" t="str">
            <v>STEVENS PATRICK</v>
          </cell>
          <cell r="C210" t="str">
            <v>BVG</v>
          </cell>
          <cell r="E210">
            <v>70</v>
          </cell>
          <cell r="F210" t="str">
            <v>5°</v>
          </cell>
        </row>
        <row r="211">
          <cell r="A211">
            <v>4931</v>
          </cell>
          <cell r="B211" t="str">
            <v>VAN HOYLANDT ROGER</v>
          </cell>
          <cell r="C211" t="str">
            <v>BVG</v>
          </cell>
          <cell r="F211">
            <v>0</v>
          </cell>
        </row>
        <row r="212">
          <cell r="A212">
            <v>5733</v>
          </cell>
          <cell r="B212" t="str">
            <v>VAN BRUYSSEL RONY</v>
          </cell>
          <cell r="C212" t="str">
            <v>BVG</v>
          </cell>
          <cell r="E212">
            <v>90</v>
          </cell>
          <cell r="F212" t="str">
            <v>4°</v>
          </cell>
        </row>
        <row r="213">
          <cell r="A213">
            <v>9519</v>
          </cell>
          <cell r="B213" t="str">
            <v>HUT Joop</v>
          </cell>
          <cell r="C213" t="str">
            <v>BVG</v>
          </cell>
          <cell r="D213" t="str">
            <v>NS</v>
          </cell>
          <cell r="E213">
            <v>30</v>
          </cell>
          <cell r="F213" t="str">
            <v>8°</v>
          </cell>
        </row>
        <row r="214">
          <cell r="A214">
            <v>1044</v>
          </cell>
          <cell r="B214" t="str">
            <v>Coppens Jimmy</v>
          </cell>
          <cell r="C214" t="str">
            <v>BVG</v>
          </cell>
          <cell r="D214" t="str">
            <v>NS</v>
          </cell>
        </row>
        <row r="215">
          <cell r="F215">
            <v>0</v>
          </cell>
        </row>
        <row r="216">
          <cell r="A216">
            <v>4422</v>
          </cell>
          <cell r="B216" t="str">
            <v>DE MEYER Rudi</v>
          </cell>
          <cell r="C216" t="str">
            <v>ED</v>
          </cell>
          <cell r="E216">
            <v>90</v>
          </cell>
          <cell r="F216" t="str">
            <v>4°</v>
          </cell>
        </row>
        <row r="217">
          <cell r="A217">
            <v>4425</v>
          </cell>
          <cell r="B217" t="str">
            <v>GEVAERT André</v>
          </cell>
          <cell r="C217" t="str">
            <v>ED</v>
          </cell>
          <cell r="F217">
            <v>0</v>
          </cell>
        </row>
        <row r="218">
          <cell r="A218">
            <v>9260</v>
          </cell>
          <cell r="B218" t="str">
            <v>VAN HEIRSEELE Roger</v>
          </cell>
          <cell r="C218" t="str">
            <v>ED</v>
          </cell>
          <cell r="E218">
            <v>210</v>
          </cell>
          <cell r="F218" t="str">
            <v>1°</v>
          </cell>
        </row>
        <row r="219">
          <cell r="A219">
            <v>9421</v>
          </cell>
          <cell r="B219" t="str">
            <v>Caudron Danny</v>
          </cell>
          <cell r="C219" t="str">
            <v>ED</v>
          </cell>
          <cell r="E219">
            <v>70</v>
          </cell>
          <cell r="F219" t="str">
            <v>5°</v>
          </cell>
        </row>
        <row r="220">
          <cell r="A220">
            <v>8410</v>
          </cell>
          <cell r="B220" t="str">
            <v>LIPPENS Tony</v>
          </cell>
          <cell r="C220" t="str">
            <v>ED</v>
          </cell>
          <cell r="E220">
            <v>70</v>
          </cell>
          <cell r="F220" t="str">
            <v>5°</v>
          </cell>
        </row>
        <row r="221">
          <cell r="F221">
            <v>0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  <cell r="E222">
            <v>70</v>
          </cell>
          <cell r="F222" t="str">
            <v>5°</v>
          </cell>
        </row>
        <row r="223">
          <cell r="A223">
            <v>1070</v>
          </cell>
          <cell r="B223" t="str">
            <v>BILLET Jelle</v>
          </cell>
          <cell r="C223" t="str">
            <v>EWH</v>
          </cell>
          <cell r="E223">
            <v>90</v>
          </cell>
          <cell r="F223" t="str">
            <v>4°</v>
          </cell>
        </row>
        <row r="224">
          <cell r="A224">
            <v>8657</v>
          </cell>
          <cell r="B224" t="str">
            <v>HOLDERBEKE Alex</v>
          </cell>
          <cell r="C224" t="str">
            <v>EWH</v>
          </cell>
          <cell r="F224">
            <v>0</v>
          </cell>
        </row>
        <row r="225">
          <cell r="A225">
            <v>4425</v>
          </cell>
          <cell r="B225" t="str">
            <v xml:space="preserve">GEVAERT André </v>
          </cell>
          <cell r="C225" t="str">
            <v>EWH</v>
          </cell>
          <cell r="F225">
            <v>0</v>
          </cell>
        </row>
        <row r="226">
          <cell r="A226">
            <v>9067</v>
          </cell>
          <cell r="B226" t="str">
            <v>DE LETTER Sandra</v>
          </cell>
          <cell r="C226" t="str">
            <v>EWH</v>
          </cell>
          <cell r="F226">
            <v>0</v>
          </cell>
        </row>
        <row r="227">
          <cell r="A227">
            <v>9421</v>
          </cell>
          <cell r="B227" t="str">
            <v>CAUDRON Danny</v>
          </cell>
          <cell r="C227" t="str">
            <v>EWH</v>
          </cell>
          <cell r="F227">
            <v>0</v>
          </cell>
        </row>
        <row r="228">
          <cell r="A228">
            <v>9424</v>
          </cell>
          <cell r="B228" t="str">
            <v>Van Den Eede Marc</v>
          </cell>
          <cell r="C228" t="str">
            <v>EWH</v>
          </cell>
          <cell r="E228">
            <v>70</v>
          </cell>
          <cell r="F228" t="str">
            <v>5°</v>
          </cell>
        </row>
        <row r="229">
          <cell r="A229">
            <v>9420</v>
          </cell>
          <cell r="B229" t="str">
            <v>CAUDRON Bjorn</v>
          </cell>
          <cell r="C229" t="str">
            <v>EWH</v>
          </cell>
          <cell r="E229">
            <v>70</v>
          </cell>
          <cell r="F229" t="str">
            <v>5°</v>
          </cell>
        </row>
        <row r="230">
          <cell r="A230">
            <v>9595</v>
          </cell>
          <cell r="B230" t="str">
            <v>VERBEURE Danny</v>
          </cell>
          <cell r="C230" t="str">
            <v>EWH</v>
          </cell>
          <cell r="D230" t="str">
            <v>NS</v>
          </cell>
          <cell r="F230">
            <v>0</v>
          </cell>
        </row>
        <row r="231">
          <cell r="A231">
            <v>7805</v>
          </cell>
          <cell r="B231" t="str">
            <v>BAUTE Steven</v>
          </cell>
          <cell r="C231" t="str">
            <v>EWH</v>
          </cell>
          <cell r="F231">
            <v>0</v>
          </cell>
        </row>
        <row r="232">
          <cell r="A232">
            <v>9593</v>
          </cell>
          <cell r="B232" t="str">
            <v>TRENSON Gabriël</v>
          </cell>
          <cell r="C232" t="str">
            <v>EWH</v>
          </cell>
          <cell r="D232" t="str">
            <v>NS</v>
          </cell>
          <cell r="F232">
            <v>0</v>
          </cell>
        </row>
        <row r="233">
          <cell r="A233">
            <v>4446</v>
          </cell>
          <cell r="B233" t="str">
            <v>FOURNEAU Alain</v>
          </cell>
          <cell r="C233" t="str">
            <v>EWH</v>
          </cell>
          <cell r="F233">
            <v>0</v>
          </cell>
        </row>
        <row r="234">
          <cell r="A234">
            <v>9594</v>
          </cell>
          <cell r="B234" t="str">
            <v>VAN QUAETHEM Romain</v>
          </cell>
          <cell r="C234" t="str">
            <v>EWH</v>
          </cell>
          <cell r="D234" t="str">
            <v>NS</v>
          </cell>
          <cell r="F234">
            <v>0</v>
          </cell>
        </row>
        <row r="235">
          <cell r="A235">
            <v>9592</v>
          </cell>
          <cell r="B235" t="str">
            <v>DELOBEL Marc</v>
          </cell>
          <cell r="C235" t="str">
            <v>EWH</v>
          </cell>
          <cell r="D235" t="str">
            <v>NS</v>
          </cell>
          <cell r="F235">
            <v>0</v>
          </cell>
        </row>
        <row r="236">
          <cell r="F236">
            <v>0</v>
          </cell>
        </row>
        <row r="237">
          <cell r="A237">
            <v>4454</v>
          </cell>
          <cell r="B237" t="str">
            <v>DEPOORTER Reginald</v>
          </cell>
          <cell r="C237" t="str">
            <v>GS</v>
          </cell>
          <cell r="F237">
            <v>0</v>
          </cell>
        </row>
        <row r="238">
          <cell r="A238">
            <v>4466</v>
          </cell>
          <cell r="B238" t="str">
            <v>TREMERIE Walter</v>
          </cell>
          <cell r="C238" t="str">
            <v>GS</v>
          </cell>
          <cell r="F238">
            <v>0</v>
          </cell>
        </row>
        <row r="239">
          <cell r="A239">
            <v>4528</v>
          </cell>
          <cell r="B239" t="str">
            <v>VAN HANEGEM Nico</v>
          </cell>
          <cell r="C239" t="str">
            <v>GS</v>
          </cell>
          <cell r="E239">
            <v>300</v>
          </cell>
          <cell r="F239" t="str">
            <v>exc</v>
          </cell>
        </row>
        <row r="240">
          <cell r="A240">
            <v>4541</v>
          </cell>
          <cell r="B240" t="str">
            <v>DELLAERT Marc</v>
          </cell>
          <cell r="C240" t="str">
            <v>GS</v>
          </cell>
          <cell r="F240">
            <v>0</v>
          </cell>
        </row>
        <row r="241">
          <cell r="A241">
            <v>4587</v>
          </cell>
          <cell r="B241" t="str">
            <v>VERSTRAETEN Frank</v>
          </cell>
          <cell r="C241">
            <v>0</v>
          </cell>
          <cell r="F241">
            <v>0</v>
          </cell>
        </row>
        <row r="242">
          <cell r="A242">
            <v>6701</v>
          </cell>
          <cell r="B242" t="str">
            <v>BROCHE Philippe</v>
          </cell>
          <cell r="C242" t="str">
            <v>GS</v>
          </cell>
          <cell r="F242">
            <v>0</v>
          </cell>
        </row>
        <row r="243">
          <cell r="A243">
            <v>6703</v>
          </cell>
          <cell r="B243" t="str">
            <v>CLAUS Pascal</v>
          </cell>
          <cell r="C243" t="str">
            <v>GS</v>
          </cell>
          <cell r="F243">
            <v>0</v>
          </cell>
        </row>
        <row r="244">
          <cell r="A244">
            <v>7203</v>
          </cell>
          <cell r="B244" t="str">
            <v>DELARUE Dirk</v>
          </cell>
          <cell r="C244" t="str">
            <v>GS</v>
          </cell>
          <cell r="F244">
            <v>0</v>
          </cell>
        </row>
        <row r="245">
          <cell r="A245">
            <v>7498</v>
          </cell>
          <cell r="B245" t="str">
            <v>VAN DAM Jens</v>
          </cell>
          <cell r="C245" t="str">
            <v>GS</v>
          </cell>
          <cell r="E245">
            <v>300</v>
          </cell>
          <cell r="F245" t="str">
            <v>exc</v>
          </cell>
        </row>
        <row r="246">
          <cell r="A246">
            <v>8148</v>
          </cell>
          <cell r="B246" t="str">
            <v>EVERAERT Santino</v>
          </cell>
          <cell r="C246" t="str">
            <v>GS</v>
          </cell>
          <cell r="E246">
            <v>70</v>
          </cell>
          <cell r="F246" t="str">
            <v>5°</v>
          </cell>
        </row>
        <row r="247">
          <cell r="A247">
            <v>8163</v>
          </cell>
          <cell r="B247" t="str">
            <v>DE WEIRDT Jean-Marie</v>
          </cell>
          <cell r="C247" t="str">
            <v>GS</v>
          </cell>
          <cell r="E247">
            <v>70</v>
          </cell>
          <cell r="F247" t="str">
            <v>5°</v>
          </cell>
        </row>
        <row r="248">
          <cell r="A248">
            <v>8654</v>
          </cell>
          <cell r="B248" t="str">
            <v>BAETSLE Peter</v>
          </cell>
          <cell r="C248" t="str">
            <v>GS</v>
          </cell>
          <cell r="E248">
            <v>70</v>
          </cell>
          <cell r="F248" t="str">
            <v>5°</v>
          </cell>
        </row>
        <row r="249">
          <cell r="A249">
            <v>8889</v>
          </cell>
          <cell r="B249" t="str">
            <v>DE PREST Alex</v>
          </cell>
          <cell r="C249" t="str">
            <v>GS</v>
          </cell>
          <cell r="F249">
            <v>0</v>
          </cell>
        </row>
        <row r="250">
          <cell r="A250">
            <v>8890</v>
          </cell>
          <cell r="B250" t="str">
            <v>VAN HOLLE Jean-Pierre</v>
          </cell>
          <cell r="C250" t="str">
            <v>GS</v>
          </cell>
          <cell r="E250">
            <v>90</v>
          </cell>
          <cell r="F250" t="str">
            <v>4°</v>
          </cell>
        </row>
        <row r="251">
          <cell r="A251">
            <v>9423</v>
          </cell>
          <cell r="B251" t="str">
            <v>DE GOQUE Guy</v>
          </cell>
          <cell r="C251" t="str">
            <v>GS</v>
          </cell>
          <cell r="F251">
            <v>0</v>
          </cell>
        </row>
        <row r="252">
          <cell r="A252">
            <v>1039</v>
          </cell>
          <cell r="B252" t="str">
            <v>WIEME Koenraad</v>
          </cell>
          <cell r="C252" t="str">
            <v>GS</v>
          </cell>
          <cell r="F252">
            <v>0</v>
          </cell>
        </row>
        <row r="253">
          <cell r="A253">
            <v>4506</v>
          </cell>
          <cell r="B253" t="str">
            <v>BRACKE Tom</v>
          </cell>
          <cell r="C253" t="str">
            <v>GS</v>
          </cell>
          <cell r="F253">
            <v>0</v>
          </cell>
        </row>
        <row r="254">
          <cell r="A254">
            <v>4550</v>
          </cell>
          <cell r="B254" t="str">
            <v>KESTELOOT Patrick</v>
          </cell>
          <cell r="C254" t="str">
            <v>GS</v>
          </cell>
          <cell r="F254">
            <v>0</v>
          </cell>
        </row>
        <row r="255">
          <cell r="A255">
            <v>9419</v>
          </cell>
          <cell r="B255" t="str">
            <v>MOEYKENS Biacio</v>
          </cell>
          <cell r="C255" t="str">
            <v>GS</v>
          </cell>
          <cell r="E255">
            <v>55</v>
          </cell>
          <cell r="F255" t="str">
            <v>6°</v>
          </cell>
        </row>
        <row r="256">
          <cell r="A256">
            <v>1033</v>
          </cell>
          <cell r="B256" t="str">
            <v>DE CASTER Marc</v>
          </cell>
          <cell r="C256" t="str">
            <v>GS</v>
          </cell>
          <cell r="F256">
            <v>0</v>
          </cell>
        </row>
        <row r="257">
          <cell r="A257">
            <v>8426</v>
          </cell>
          <cell r="B257" t="str">
            <v>MOEYKENS Michel</v>
          </cell>
          <cell r="C257" t="str">
            <v>GS</v>
          </cell>
          <cell r="E257">
            <v>40</v>
          </cell>
          <cell r="F257" t="str">
            <v>7°</v>
          </cell>
        </row>
        <row r="258">
          <cell r="F258">
            <v>0</v>
          </cell>
        </row>
        <row r="259">
          <cell r="A259">
            <v>4402</v>
          </cell>
          <cell r="B259" t="str">
            <v>ROELS Roger</v>
          </cell>
          <cell r="C259" t="str">
            <v>KAS</v>
          </cell>
          <cell r="F259">
            <v>0</v>
          </cell>
        </row>
        <row r="260">
          <cell r="A260">
            <v>4451</v>
          </cell>
          <cell r="B260" t="str">
            <v>DE BLEECKER Steven</v>
          </cell>
          <cell r="C260" t="str">
            <v>KAS</v>
          </cell>
          <cell r="F260">
            <v>0</v>
          </cell>
        </row>
        <row r="261">
          <cell r="A261">
            <v>4524</v>
          </cell>
          <cell r="B261" t="str">
            <v>RODTS Piet</v>
          </cell>
          <cell r="C261" t="str">
            <v>KAS</v>
          </cell>
          <cell r="E261">
            <v>300</v>
          </cell>
          <cell r="F261" t="str">
            <v>exc</v>
          </cell>
        </row>
        <row r="262">
          <cell r="A262">
            <v>4526</v>
          </cell>
          <cell r="B262" t="str">
            <v>VAN DE VELDE Marc</v>
          </cell>
          <cell r="C262" t="str">
            <v>KAS</v>
          </cell>
          <cell r="E262">
            <v>55</v>
          </cell>
          <cell r="F262" t="str">
            <v>6°</v>
          </cell>
        </row>
        <row r="263">
          <cell r="A263">
            <v>7207</v>
          </cell>
          <cell r="B263" t="str">
            <v>FEYS Georges</v>
          </cell>
          <cell r="C263" t="str">
            <v>KAS</v>
          </cell>
          <cell r="F263">
            <v>0</v>
          </cell>
        </row>
        <row r="264">
          <cell r="A264">
            <v>7209</v>
          </cell>
          <cell r="B264" t="str">
            <v>VAN WAEYENBERGHE Carlos</v>
          </cell>
          <cell r="C264" t="str">
            <v>KAS</v>
          </cell>
          <cell r="F264">
            <v>0</v>
          </cell>
        </row>
        <row r="265">
          <cell r="A265">
            <v>7687</v>
          </cell>
          <cell r="B265" t="str">
            <v>PIETERS Lionel</v>
          </cell>
          <cell r="C265" t="str">
            <v>KAS</v>
          </cell>
          <cell r="F265">
            <v>0</v>
          </cell>
        </row>
        <row r="266">
          <cell r="A266">
            <v>8895</v>
          </cell>
          <cell r="B266" t="str">
            <v>SANMADESTO José</v>
          </cell>
          <cell r="C266" t="str">
            <v>KAS</v>
          </cell>
          <cell r="F266">
            <v>0</v>
          </cell>
        </row>
        <row r="267">
          <cell r="A267">
            <v>4513</v>
          </cell>
          <cell r="B267" t="str">
            <v>DUYTSCHAEVER Peter</v>
          </cell>
          <cell r="C267" t="str">
            <v>KAS</v>
          </cell>
          <cell r="E267">
            <v>210</v>
          </cell>
          <cell r="F267" t="str">
            <v>1°</v>
          </cell>
        </row>
        <row r="268">
          <cell r="A268">
            <v>4530</v>
          </cell>
          <cell r="B268" t="str">
            <v>VERSPEELT Filip</v>
          </cell>
          <cell r="C268" t="str">
            <v>KAS</v>
          </cell>
          <cell r="F268">
            <v>0</v>
          </cell>
        </row>
        <row r="269">
          <cell r="A269">
            <v>8070</v>
          </cell>
          <cell r="B269" t="str">
            <v>VAN KERCKHOVE Willem</v>
          </cell>
          <cell r="C269" t="str">
            <v>KAS</v>
          </cell>
          <cell r="F269">
            <v>0</v>
          </cell>
        </row>
        <row r="270">
          <cell r="A270">
            <v>8530</v>
          </cell>
          <cell r="B270" t="str">
            <v>DEMIRCIOGLU Fuat</v>
          </cell>
          <cell r="C270" t="str">
            <v>KAS</v>
          </cell>
          <cell r="F270">
            <v>0</v>
          </cell>
        </row>
        <row r="271">
          <cell r="A271">
            <v>8068</v>
          </cell>
          <cell r="B271" t="str">
            <v>KAHRAMAN Murat</v>
          </cell>
          <cell r="C271" t="str">
            <v>KAS</v>
          </cell>
          <cell r="F271">
            <v>0</v>
          </cell>
        </row>
        <row r="272">
          <cell r="A272">
            <v>8655</v>
          </cell>
          <cell r="B272" t="str">
            <v>TOLLEBEKE Arthur</v>
          </cell>
          <cell r="C272" t="str">
            <v>KAS</v>
          </cell>
          <cell r="F272">
            <v>0</v>
          </cell>
        </row>
        <row r="273">
          <cell r="A273">
            <v>5705</v>
          </cell>
          <cell r="B273" t="str">
            <v>LUTTENS Arnold</v>
          </cell>
          <cell r="C273" t="str">
            <v>KAS</v>
          </cell>
          <cell r="D273" t="str">
            <v>HNS</v>
          </cell>
          <cell r="F273">
            <v>0</v>
          </cell>
        </row>
        <row r="274">
          <cell r="F274">
            <v>0</v>
          </cell>
        </row>
        <row r="275">
          <cell r="A275">
            <v>4415</v>
          </cell>
          <cell r="B275" t="str">
            <v>VANPETEGHEM Alex</v>
          </cell>
          <cell r="C275" t="str">
            <v>K.ME</v>
          </cell>
          <cell r="E275">
            <v>160</v>
          </cell>
          <cell r="F275" t="str">
            <v>2°</v>
          </cell>
        </row>
        <row r="276">
          <cell r="A276">
            <v>4443</v>
          </cell>
          <cell r="B276" t="str">
            <v>VERBEKEN Albert</v>
          </cell>
          <cell r="C276" t="str">
            <v>K.ME</v>
          </cell>
          <cell r="E276">
            <v>300</v>
          </cell>
          <cell r="F276" t="str">
            <v>exc</v>
          </cell>
        </row>
        <row r="277">
          <cell r="A277">
            <v>4629</v>
          </cell>
          <cell r="B277" t="str">
            <v>VERSNOYEN François</v>
          </cell>
          <cell r="C277" t="str">
            <v>K.ME</v>
          </cell>
          <cell r="E277">
            <v>160</v>
          </cell>
          <cell r="F277" t="str">
            <v>2°</v>
          </cell>
        </row>
        <row r="278">
          <cell r="A278">
            <v>4643</v>
          </cell>
          <cell r="B278" t="str">
            <v>MESURE Freddy</v>
          </cell>
          <cell r="C278" t="str">
            <v>K.ME</v>
          </cell>
          <cell r="E278">
            <v>160</v>
          </cell>
          <cell r="F278" t="str">
            <v>2°</v>
          </cell>
        </row>
        <row r="279">
          <cell r="A279" t="str">
            <v>6417B</v>
          </cell>
          <cell r="B279" t="str">
            <v>BLOMME Jean-Thierry</v>
          </cell>
          <cell r="C279" t="str">
            <v>K.ME</v>
          </cell>
          <cell r="E279">
            <v>210</v>
          </cell>
          <cell r="F279" t="str">
            <v>1°</v>
          </cell>
        </row>
        <row r="280">
          <cell r="A280">
            <v>6715</v>
          </cell>
          <cell r="B280" t="str">
            <v>BRUGGEMAN Roger</v>
          </cell>
          <cell r="C280" t="str">
            <v>K.ME</v>
          </cell>
          <cell r="E280">
            <v>40</v>
          </cell>
          <cell r="F280" t="str">
            <v>7°</v>
          </cell>
        </row>
        <row r="281">
          <cell r="A281">
            <v>8664</v>
          </cell>
          <cell r="B281" t="str">
            <v>OOSTERLINCK Luc</v>
          </cell>
          <cell r="C281" t="str">
            <v>K.ME</v>
          </cell>
          <cell r="E281">
            <v>160</v>
          </cell>
          <cell r="F281" t="str">
            <v>2°</v>
          </cell>
        </row>
        <row r="282">
          <cell r="A282">
            <v>8665</v>
          </cell>
          <cell r="B282" t="str">
            <v>VAN DELSEN Edgard</v>
          </cell>
          <cell r="C282" t="str">
            <v>K.ME</v>
          </cell>
          <cell r="E282">
            <v>70</v>
          </cell>
          <cell r="F282" t="str">
            <v>5°</v>
          </cell>
        </row>
        <row r="283">
          <cell r="A283">
            <v>8666</v>
          </cell>
          <cell r="B283" t="str">
            <v>BRACKE André</v>
          </cell>
          <cell r="C283" t="str">
            <v>K.ME</v>
          </cell>
          <cell r="E283">
            <v>70</v>
          </cell>
          <cell r="F283" t="str">
            <v>5°</v>
          </cell>
        </row>
        <row r="284">
          <cell r="A284">
            <v>8898</v>
          </cell>
          <cell r="B284" t="str">
            <v>RAES Freddy</v>
          </cell>
          <cell r="C284" t="str">
            <v>K.ME</v>
          </cell>
          <cell r="E284">
            <v>40</v>
          </cell>
          <cell r="F284" t="str">
            <v>7°</v>
          </cell>
        </row>
        <row r="285">
          <cell r="A285">
            <v>9263</v>
          </cell>
          <cell r="B285" t="str">
            <v>DE  VOS  GUIDO</v>
          </cell>
          <cell r="C285" t="str">
            <v>K.ME</v>
          </cell>
          <cell r="E285">
            <v>90</v>
          </cell>
          <cell r="F285" t="str">
            <v>4°</v>
          </cell>
        </row>
        <row r="286">
          <cell r="A286">
            <v>9527</v>
          </cell>
          <cell r="B286" t="str">
            <v>BORGILIOEN  MARCEL</v>
          </cell>
          <cell r="C286" t="str">
            <v>K.ME</v>
          </cell>
          <cell r="D286" t="str">
            <v>NS</v>
          </cell>
          <cell r="E286" t="str">
            <v>40NS</v>
          </cell>
          <cell r="F286">
            <v>0</v>
          </cell>
        </row>
        <row r="287">
          <cell r="F287">
            <v>0</v>
          </cell>
        </row>
        <row r="288">
          <cell r="A288">
            <v>8125</v>
          </cell>
          <cell r="B288" t="str">
            <v>LANDRIEU Jan</v>
          </cell>
          <cell r="C288" t="str">
            <v>ROY</v>
          </cell>
          <cell r="E288">
            <v>70</v>
          </cell>
          <cell r="F288" t="str">
            <v>5°</v>
          </cell>
        </row>
        <row r="289">
          <cell r="A289">
            <v>8347</v>
          </cell>
          <cell r="B289" t="str">
            <v>BUYENS Pascal</v>
          </cell>
          <cell r="C289" t="str">
            <v>ROY</v>
          </cell>
          <cell r="E289">
            <v>70</v>
          </cell>
          <cell r="F289" t="str">
            <v>5°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  <cell r="E290">
            <v>70</v>
          </cell>
          <cell r="F290" t="str">
            <v>5°</v>
          </cell>
        </row>
        <row r="291">
          <cell r="A291">
            <v>8887</v>
          </cell>
          <cell r="B291" t="str">
            <v>VANLANCKER Marc</v>
          </cell>
          <cell r="C291" t="str">
            <v>ROY</v>
          </cell>
          <cell r="F291">
            <v>0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  <cell r="E292">
            <v>55</v>
          </cell>
          <cell r="F292" t="str">
            <v>6°</v>
          </cell>
        </row>
        <row r="293">
          <cell r="A293">
            <v>9262</v>
          </cell>
          <cell r="B293" t="str">
            <v>CLAEYS Hubert</v>
          </cell>
          <cell r="C293" t="str">
            <v>ROY</v>
          </cell>
          <cell r="E293">
            <v>30</v>
          </cell>
          <cell r="F293" t="str">
            <v>8°</v>
          </cell>
        </row>
        <row r="294">
          <cell r="A294">
            <v>9523</v>
          </cell>
          <cell r="B294" t="str">
            <v>DE LANGHE François</v>
          </cell>
          <cell r="C294" t="str">
            <v>ROY</v>
          </cell>
          <cell r="D294" t="str">
            <v>NS</v>
          </cell>
          <cell r="E294">
            <v>40</v>
          </cell>
          <cell r="F294" t="str">
            <v>7°</v>
          </cell>
        </row>
        <row r="295">
          <cell r="F295">
            <v>0</v>
          </cell>
        </row>
        <row r="296">
          <cell r="A296">
            <v>8897</v>
          </cell>
          <cell r="B296" t="str">
            <v>BAELE Edmond</v>
          </cell>
          <cell r="C296" t="str">
            <v>KBCAW</v>
          </cell>
          <cell r="E296">
            <v>120</v>
          </cell>
          <cell r="F296" t="str">
            <v>3°</v>
          </cell>
        </row>
        <row r="297">
          <cell r="A297">
            <v>7318</v>
          </cell>
          <cell r="B297" t="str">
            <v>CARDON Eric</v>
          </cell>
          <cell r="C297" t="str">
            <v>KBCAW</v>
          </cell>
          <cell r="E297">
            <v>40</v>
          </cell>
          <cell r="F297" t="str">
            <v>7°</v>
          </cell>
        </row>
        <row r="298">
          <cell r="A298">
            <v>8349</v>
          </cell>
          <cell r="B298" t="str">
            <v>CLAERHOUT Bernard</v>
          </cell>
          <cell r="C298" t="str">
            <v>KBCAW</v>
          </cell>
          <cell r="E298">
            <v>30</v>
          </cell>
          <cell r="F298" t="str">
            <v>8°</v>
          </cell>
        </row>
        <row r="299">
          <cell r="A299">
            <v>8352</v>
          </cell>
          <cell r="B299" t="str">
            <v>COSYNS Marc</v>
          </cell>
          <cell r="C299" t="str">
            <v>KBCAW</v>
          </cell>
          <cell r="E299">
            <v>70</v>
          </cell>
          <cell r="F299" t="str">
            <v>5°</v>
          </cell>
        </row>
        <row r="300">
          <cell r="A300">
            <v>6706</v>
          </cell>
          <cell r="B300" t="str">
            <v>DE FAUW Guy</v>
          </cell>
          <cell r="C300" t="str">
            <v>KBCAW</v>
          </cell>
          <cell r="F300">
            <v>0</v>
          </cell>
        </row>
        <row r="301">
          <cell r="A301">
            <v>7475</v>
          </cell>
          <cell r="B301" t="str">
            <v>DE MOL Daniel</v>
          </cell>
          <cell r="C301" t="str">
            <v>KBCAW</v>
          </cell>
          <cell r="E301">
            <v>160</v>
          </cell>
          <cell r="F301" t="str">
            <v>2°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  <cell r="E302">
            <v>210</v>
          </cell>
          <cell r="F302" t="str">
            <v>1°</v>
          </cell>
        </row>
        <row r="303">
          <cell r="A303">
            <v>9431</v>
          </cell>
          <cell r="B303" t="str">
            <v>JACQUEMYN Tony</v>
          </cell>
          <cell r="C303" t="str">
            <v>KBCAW</v>
          </cell>
          <cell r="E303">
            <v>160</v>
          </cell>
          <cell r="F303" t="str">
            <v>2°</v>
          </cell>
        </row>
        <row r="304">
          <cell r="A304">
            <v>7477</v>
          </cell>
          <cell r="B304" t="str">
            <v>VAN DE CASTEELE Henri</v>
          </cell>
          <cell r="C304" t="str">
            <v>KBCAW</v>
          </cell>
          <cell r="E304">
            <v>70</v>
          </cell>
          <cell r="F304" t="str">
            <v>5°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  <cell r="E305">
            <v>70</v>
          </cell>
          <cell r="F305" t="str">
            <v>5°</v>
          </cell>
        </row>
        <row r="306">
          <cell r="A306">
            <v>9432</v>
          </cell>
          <cell r="B306" t="str">
            <v>VANAELST Paul</v>
          </cell>
          <cell r="C306" t="str">
            <v>KBCAW</v>
          </cell>
          <cell r="E306">
            <v>40</v>
          </cell>
          <cell r="F306" t="str">
            <v>7°</v>
          </cell>
        </row>
        <row r="307">
          <cell r="A307">
            <v>9522</v>
          </cell>
          <cell r="B307" t="str">
            <v>LEEMAN Rudy</v>
          </cell>
          <cell r="C307" t="str">
            <v>KBCAW</v>
          </cell>
          <cell r="E307">
            <v>40</v>
          </cell>
          <cell r="F307" t="str">
            <v>7°</v>
          </cell>
        </row>
        <row r="308">
          <cell r="A308">
            <v>4613</v>
          </cell>
          <cell r="B308" t="str">
            <v>VANDAELE Pierre</v>
          </cell>
          <cell r="C308" t="str">
            <v>KBCAW</v>
          </cell>
          <cell r="E308" t="str">
            <v>160 RS</v>
          </cell>
          <cell r="F308">
            <v>0</v>
          </cell>
        </row>
        <row r="309">
          <cell r="F309">
            <v>0</v>
          </cell>
        </row>
        <row r="310">
          <cell r="A310">
            <v>1022</v>
          </cell>
          <cell r="B310" t="str">
            <v>MENHEER Leslie</v>
          </cell>
          <cell r="C310" t="str">
            <v>K.EBC</v>
          </cell>
          <cell r="F310">
            <v>0</v>
          </cell>
        </row>
        <row r="311">
          <cell r="A311">
            <v>4473</v>
          </cell>
          <cell r="B311" t="str">
            <v>DE BAETS Ronny</v>
          </cell>
          <cell r="C311" t="str">
            <v>K.EBC</v>
          </cell>
          <cell r="F311">
            <v>0</v>
          </cell>
        </row>
        <row r="312">
          <cell r="A312">
            <v>4482</v>
          </cell>
          <cell r="B312" t="str">
            <v>STAELENS Freddy</v>
          </cell>
          <cell r="C312" t="str">
            <v>K.EBC</v>
          </cell>
          <cell r="F312">
            <v>0</v>
          </cell>
        </row>
        <row r="313">
          <cell r="A313">
            <v>4538</v>
          </cell>
          <cell r="B313" t="str">
            <v>DE LOMBAERT Albert</v>
          </cell>
          <cell r="C313" t="str">
            <v>K.EBC</v>
          </cell>
          <cell r="F313">
            <v>0</v>
          </cell>
        </row>
        <row r="314">
          <cell r="A314">
            <v>4539</v>
          </cell>
          <cell r="B314" t="str">
            <v>DE MIL Christiaan</v>
          </cell>
          <cell r="C314" t="str">
            <v>K.EBC</v>
          </cell>
          <cell r="F314">
            <v>0</v>
          </cell>
        </row>
        <row r="315">
          <cell r="A315">
            <v>4544</v>
          </cell>
          <cell r="B315" t="str">
            <v>GEVAERT Michel</v>
          </cell>
          <cell r="C315" t="str">
            <v>K.EBC</v>
          </cell>
          <cell r="F315">
            <v>0</v>
          </cell>
        </row>
        <row r="316">
          <cell r="A316">
            <v>4545</v>
          </cell>
          <cell r="B316" t="str">
            <v>GOETHALS Armand</v>
          </cell>
          <cell r="C316" t="str">
            <v>K.EBC</v>
          </cell>
          <cell r="F316">
            <v>0</v>
          </cell>
        </row>
        <row r="317">
          <cell r="A317">
            <v>4558</v>
          </cell>
          <cell r="B317" t="str">
            <v>SIMOENS Wilfried</v>
          </cell>
          <cell r="C317" t="str">
            <v>K.EBC</v>
          </cell>
          <cell r="F317">
            <v>0</v>
          </cell>
        </row>
        <row r="318">
          <cell r="A318">
            <v>4559</v>
          </cell>
          <cell r="B318" t="str">
            <v>STANDAERT Arthur</v>
          </cell>
          <cell r="C318" t="str">
            <v>K.EBC</v>
          </cell>
          <cell r="E318">
            <v>160</v>
          </cell>
          <cell r="F318" t="str">
            <v>2°</v>
          </cell>
        </row>
        <row r="319">
          <cell r="A319">
            <v>4560</v>
          </cell>
          <cell r="B319" t="str">
            <v>STANDAERT Peter</v>
          </cell>
          <cell r="C319" t="str">
            <v>K.EBC</v>
          </cell>
          <cell r="E319">
            <v>300</v>
          </cell>
          <cell r="F319" t="str">
            <v>exc</v>
          </cell>
        </row>
        <row r="320">
          <cell r="A320">
            <v>4561</v>
          </cell>
          <cell r="B320" t="str">
            <v>VAN DAMME Etienne</v>
          </cell>
          <cell r="C320" t="str">
            <v>K.EBC</v>
          </cell>
          <cell r="F320">
            <v>0</v>
          </cell>
        </row>
        <row r="321">
          <cell r="A321">
            <v>4567</v>
          </cell>
          <cell r="B321" t="str">
            <v>VLERICK Raf</v>
          </cell>
          <cell r="C321" t="str">
            <v>K.EBC</v>
          </cell>
          <cell r="F321">
            <v>0</v>
          </cell>
        </row>
        <row r="322">
          <cell r="A322">
            <v>5212</v>
          </cell>
          <cell r="B322" t="str">
            <v>STEVENS Martin</v>
          </cell>
          <cell r="C322" t="str">
            <v>K.EBC</v>
          </cell>
          <cell r="F322">
            <v>0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  <cell r="F323">
            <v>0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F324">
            <v>0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  <cell r="F325">
            <v>0</v>
          </cell>
        </row>
        <row r="326">
          <cell r="A326">
            <v>6096</v>
          </cell>
          <cell r="B326" t="str">
            <v>VAN REETH Rudy</v>
          </cell>
          <cell r="C326" t="str">
            <v>K.EBC</v>
          </cell>
          <cell r="E326">
            <v>70</v>
          </cell>
          <cell r="F326" t="str">
            <v>5°</v>
          </cell>
        </row>
        <row r="327">
          <cell r="A327">
            <v>6097</v>
          </cell>
          <cell r="B327" t="str">
            <v>VAN DE VOORDE Johan</v>
          </cell>
          <cell r="C327" t="str">
            <v>K.EBC</v>
          </cell>
          <cell r="F327">
            <v>0</v>
          </cell>
        </row>
        <row r="328">
          <cell r="A328">
            <v>6709</v>
          </cell>
          <cell r="B328" t="str">
            <v>WELVAERT Yves</v>
          </cell>
          <cell r="C328" t="str">
            <v>K.EBC</v>
          </cell>
          <cell r="F328">
            <v>0</v>
          </cell>
        </row>
        <row r="329">
          <cell r="A329">
            <v>7478</v>
          </cell>
          <cell r="B329" t="str">
            <v>BAUMGARTE Cees</v>
          </cell>
          <cell r="C329" t="str">
            <v>K.EBC</v>
          </cell>
          <cell r="F329">
            <v>0</v>
          </cell>
        </row>
        <row r="330">
          <cell r="A330">
            <v>8659</v>
          </cell>
          <cell r="B330" t="str">
            <v>LAMPAERT Eddy</v>
          </cell>
          <cell r="C330" t="str">
            <v>K.EBC</v>
          </cell>
          <cell r="F330">
            <v>0</v>
          </cell>
        </row>
        <row r="331">
          <cell r="A331">
            <v>9057</v>
          </cell>
          <cell r="B331" t="str">
            <v>BONTE William</v>
          </cell>
          <cell r="C331" t="str">
            <v>K.EBC</v>
          </cell>
          <cell r="F331">
            <v>0</v>
          </cell>
        </row>
        <row r="332">
          <cell r="A332">
            <v>4609</v>
          </cell>
          <cell r="B332" t="str">
            <v>VAN ACKER Jan</v>
          </cell>
          <cell r="C332" t="str">
            <v>K.EBC</v>
          </cell>
          <cell r="E332">
            <v>160</v>
          </cell>
          <cell r="F332" t="str">
            <v>2°</v>
          </cell>
        </row>
        <row r="333">
          <cell r="A333">
            <v>7036</v>
          </cell>
          <cell r="B333" t="str">
            <v>MISMAN Eddy</v>
          </cell>
          <cell r="C333" t="str">
            <v>K.EBC</v>
          </cell>
          <cell r="F333">
            <v>0</v>
          </cell>
        </row>
        <row r="334">
          <cell r="A334">
            <v>7474</v>
          </cell>
          <cell r="B334" t="str">
            <v>Geirnaert Marc</v>
          </cell>
          <cell r="C334" t="str">
            <v>K.EBC</v>
          </cell>
          <cell r="F334">
            <v>0</v>
          </cell>
        </row>
        <row r="335">
          <cell r="A335">
            <v>7312</v>
          </cell>
          <cell r="B335" t="str">
            <v>Van Acker Johan</v>
          </cell>
          <cell r="C335" t="str">
            <v>K.EBC</v>
          </cell>
          <cell r="F335">
            <v>0</v>
          </cell>
        </row>
        <row r="336">
          <cell r="A336">
            <v>6094</v>
          </cell>
          <cell r="B336" t="str">
            <v>Van Acker Steven</v>
          </cell>
          <cell r="C336" t="str">
            <v>K.EBC</v>
          </cell>
          <cell r="F336">
            <v>0</v>
          </cell>
        </row>
        <row r="337">
          <cell r="A337">
            <v>5015</v>
          </cell>
          <cell r="B337" t="str">
            <v>Himschoot Daniel</v>
          </cell>
          <cell r="C337" t="str">
            <v>K.EBC</v>
          </cell>
          <cell r="F337">
            <v>0</v>
          </cell>
        </row>
        <row r="338">
          <cell r="A338">
            <v>1045</v>
          </cell>
          <cell r="B338" t="str">
            <v xml:space="preserve">Bruggeman Franky </v>
          </cell>
          <cell r="C338" t="str">
            <v>K.EBC</v>
          </cell>
          <cell r="F338">
            <v>0</v>
          </cell>
        </row>
        <row r="339">
          <cell r="A339">
            <v>6690</v>
          </cell>
          <cell r="B339" t="str">
            <v>BAUWENS Etienne</v>
          </cell>
          <cell r="C339" t="str">
            <v>K.EBC</v>
          </cell>
          <cell r="F339">
            <v>0</v>
          </cell>
        </row>
        <row r="340">
          <cell r="A340">
            <v>4395</v>
          </cell>
          <cell r="B340" t="str">
            <v>De Paepe Roland</v>
          </cell>
          <cell r="C340" t="str">
            <v>K.EBC</v>
          </cell>
          <cell r="F340">
            <v>0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  <cell r="F341">
            <v>0</v>
          </cell>
        </row>
        <row r="342">
          <cell r="A342">
            <v>4446</v>
          </cell>
          <cell r="B342" t="str">
            <v>Fourneau Alain</v>
          </cell>
          <cell r="C342" t="str">
            <v>K.EBC</v>
          </cell>
          <cell r="F342">
            <v>0</v>
          </cell>
        </row>
        <row r="343">
          <cell r="A343">
            <v>4490</v>
          </cell>
          <cell r="B343" t="str">
            <v>VAN LANCKEER Pierre</v>
          </cell>
          <cell r="C343" t="str">
            <v>K.EBC</v>
          </cell>
        </row>
        <row r="344">
          <cell r="A344">
            <v>9524</v>
          </cell>
          <cell r="B344" t="str">
            <v>CLAERHOUT Robin</v>
          </cell>
          <cell r="C344" t="str">
            <v>K.EBC</v>
          </cell>
        </row>
        <row r="346">
          <cell r="A346">
            <v>4392</v>
          </cell>
          <cell r="B346" t="str">
            <v>BOELAERT Eddie</v>
          </cell>
          <cell r="C346" t="str">
            <v>UN</v>
          </cell>
          <cell r="E346">
            <v>120</v>
          </cell>
          <cell r="F346" t="str">
            <v>3°</v>
          </cell>
        </row>
        <row r="347">
          <cell r="A347">
            <v>4399</v>
          </cell>
          <cell r="B347" t="str">
            <v>DIERKENS Antoine</v>
          </cell>
          <cell r="C347" t="str">
            <v>UN</v>
          </cell>
          <cell r="E347">
            <v>160</v>
          </cell>
          <cell r="F347" t="str">
            <v>2°</v>
          </cell>
        </row>
        <row r="348">
          <cell r="A348">
            <v>4400</v>
          </cell>
          <cell r="B348" t="str">
            <v>LAMBOTTE Rik</v>
          </cell>
          <cell r="C348" t="str">
            <v>UN</v>
          </cell>
          <cell r="F348">
            <v>0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  <cell r="E349">
            <v>70</v>
          </cell>
          <cell r="F349" t="str">
            <v>5°</v>
          </cell>
        </row>
        <row r="350">
          <cell r="A350">
            <v>4514</v>
          </cell>
          <cell r="B350" t="str">
            <v>DUYTSCHAEVER Roger</v>
          </cell>
          <cell r="C350" t="str">
            <v>UN</v>
          </cell>
          <cell r="E350">
            <v>40</v>
          </cell>
          <cell r="F350" t="str">
            <v>7°</v>
          </cell>
        </row>
        <row r="351">
          <cell r="A351">
            <v>4519</v>
          </cell>
          <cell r="B351" t="str">
            <v>MALFAIT Michel</v>
          </cell>
          <cell r="C351" t="str">
            <v>UN</v>
          </cell>
          <cell r="F351">
            <v>0</v>
          </cell>
        </row>
        <row r="352">
          <cell r="A352">
            <v>4574</v>
          </cell>
          <cell r="B352" t="str">
            <v>HOFMAN Raf</v>
          </cell>
          <cell r="C352" t="str">
            <v>UN</v>
          </cell>
          <cell r="F352">
            <v>0</v>
          </cell>
        </row>
        <row r="353">
          <cell r="A353">
            <v>4582</v>
          </cell>
          <cell r="B353" t="str">
            <v>VAN LIERDE Etienne</v>
          </cell>
          <cell r="C353" t="str">
            <v>UN</v>
          </cell>
          <cell r="E353">
            <v>120</v>
          </cell>
          <cell r="F353" t="str">
            <v>3°</v>
          </cell>
        </row>
        <row r="354">
          <cell r="A354">
            <v>4583</v>
          </cell>
          <cell r="B354" t="str">
            <v>VAN SPEYBROECK Pierre</v>
          </cell>
          <cell r="C354" t="str">
            <v>UN</v>
          </cell>
          <cell r="F354">
            <v>0</v>
          </cell>
        </row>
        <row r="355">
          <cell r="A355">
            <v>4965</v>
          </cell>
          <cell r="B355" t="str">
            <v>ROSSEL Bart</v>
          </cell>
          <cell r="C355" t="str">
            <v>UN</v>
          </cell>
          <cell r="E355">
            <v>210</v>
          </cell>
          <cell r="F355" t="str">
            <v>1°</v>
          </cell>
        </row>
        <row r="356">
          <cell r="A356">
            <v>4966</v>
          </cell>
          <cell r="B356" t="str">
            <v>ROSSEL Francis</v>
          </cell>
          <cell r="C356" t="str">
            <v>UN</v>
          </cell>
          <cell r="E356">
            <v>40</v>
          </cell>
          <cell r="F356" t="str">
            <v>7°</v>
          </cell>
        </row>
        <row r="357">
          <cell r="A357">
            <v>6930</v>
          </cell>
          <cell r="B357" t="str">
            <v>VERHELST Daniel</v>
          </cell>
          <cell r="C357" t="str">
            <v>UN</v>
          </cell>
          <cell r="E357">
            <v>210</v>
          </cell>
          <cell r="F357" t="str">
            <v>1°</v>
          </cell>
        </row>
        <row r="358">
          <cell r="A358">
            <v>7303</v>
          </cell>
          <cell r="B358" t="str">
            <v>FRANCK Franky</v>
          </cell>
          <cell r="C358" t="str">
            <v>UN</v>
          </cell>
          <cell r="F358">
            <v>0</v>
          </cell>
        </row>
        <row r="359">
          <cell r="A359">
            <v>7471</v>
          </cell>
          <cell r="B359" t="str">
            <v>WIELEMANS Gustaaf</v>
          </cell>
          <cell r="C359" t="str">
            <v>UN</v>
          </cell>
          <cell r="F359">
            <v>0</v>
          </cell>
        </row>
        <row r="360">
          <cell r="A360">
            <v>7808</v>
          </cell>
          <cell r="B360" t="str">
            <v>BAUWENS Filip</v>
          </cell>
          <cell r="C360" t="str">
            <v>UN</v>
          </cell>
          <cell r="F360">
            <v>0</v>
          </cell>
        </row>
        <row r="361">
          <cell r="A361">
            <v>4531</v>
          </cell>
          <cell r="B361" t="str">
            <v>WULFRANCK Luc</v>
          </cell>
          <cell r="C361" t="str">
            <v>UN</v>
          </cell>
          <cell r="E361">
            <v>160</v>
          </cell>
          <cell r="F361" t="str">
            <v>2°</v>
          </cell>
        </row>
        <row r="362">
          <cell r="A362">
            <v>8168</v>
          </cell>
          <cell r="B362" t="str">
            <v>VERWEE Julien</v>
          </cell>
          <cell r="C362" t="str">
            <v>UN</v>
          </cell>
          <cell r="F362">
            <v>0</v>
          </cell>
        </row>
        <row r="363">
          <cell r="A363">
            <v>8660</v>
          </cell>
          <cell r="B363" t="str">
            <v>TEMMERMAN Eduard</v>
          </cell>
          <cell r="C363" t="str">
            <v>UN</v>
          </cell>
          <cell r="F363">
            <v>0</v>
          </cell>
        </row>
        <row r="364">
          <cell r="A364">
            <v>9069</v>
          </cell>
          <cell r="B364" t="str">
            <v>SOMMEL Noël</v>
          </cell>
          <cell r="C364" t="str">
            <v>UN</v>
          </cell>
          <cell r="E364">
            <v>40</v>
          </cell>
          <cell r="F364" t="str">
            <v>7°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  <cell r="E365">
            <v>70</v>
          </cell>
          <cell r="F365" t="str">
            <v>5°</v>
          </cell>
        </row>
        <row r="366">
          <cell r="A366">
            <v>4520</v>
          </cell>
          <cell r="B366" t="str">
            <v>MARTENS Johan</v>
          </cell>
          <cell r="C366" t="str">
            <v>UN</v>
          </cell>
          <cell r="F366">
            <v>0</v>
          </cell>
        </row>
        <row r="367">
          <cell r="A367">
            <v>4581</v>
          </cell>
          <cell r="B367" t="str">
            <v>VAN HOOYDONK Guy</v>
          </cell>
          <cell r="C367" t="str">
            <v>UN</v>
          </cell>
          <cell r="F367">
            <v>0</v>
          </cell>
        </row>
        <row r="368">
          <cell r="A368">
            <v>4435</v>
          </cell>
          <cell r="B368" t="str">
            <v>HERREMAN Roger</v>
          </cell>
          <cell r="C368" t="str">
            <v>UN</v>
          </cell>
          <cell r="E368">
            <v>120</v>
          </cell>
          <cell r="F368" t="str">
            <v>3°</v>
          </cell>
        </row>
        <row r="369">
          <cell r="A369">
            <v>4552</v>
          </cell>
          <cell r="B369" t="str">
            <v>LEMAN Willy</v>
          </cell>
          <cell r="C369" t="str">
            <v>UN</v>
          </cell>
          <cell r="F369">
            <v>0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  <cell r="F370">
            <v>0</v>
          </cell>
        </row>
        <row r="371">
          <cell r="A371">
            <v>8891</v>
          </cell>
          <cell r="B371" t="str">
            <v>PLATTEAU Tiani</v>
          </cell>
          <cell r="C371" t="str">
            <v>UN</v>
          </cell>
          <cell r="E371">
            <v>40</v>
          </cell>
          <cell r="F371" t="str">
            <v>7°</v>
          </cell>
        </row>
        <row r="372">
          <cell r="A372">
            <v>9293</v>
          </cell>
          <cell r="B372" t="str">
            <v>VAN HIJFTE Frans</v>
          </cell>
          <cell r="C372" t="str">
            <v>UN</v>
          </cell>
          <cell r="F372">
            <v>0</v>
          </cell>
        </row>
        <row r="373">
          <cell r="A373">
            <v>4732</v>
          </cell>
          <cell r="B373" t="str">
            <v>NACHTERGAELE Geert</v>
          </cell>
          <cell r="C373" t="str">
            <v>UN</v>
          </cell>
          <cell r="F373">
            <v>0</v>
          </cell>
        </row>
        <row r="374">
          <cell r="A374">
            <v>4634</v>
          </cell>
          <cell r="B374" t="str">
            <v>DEVLIEGER David</v>
          </cell>
          <cell r="C374" t="str">
            <v>UN</v>
          </cell>
          <cell r="E374">
            <v>160</v>
          </cell>
          <cell r="F374" t="str">
            <v>2°</v>
          </cell>
        </row>
        <row r="375">
          <cell r="A375">
            <v>9526</v>
          </cell>
          <cell r="B375" t="str">
            <v>LEURIDON Jean-Pierre</v>
          </cell>
          <cell r="C375" t="str">
            <v>UN</v>
          </cell>
          <cell r="D375" t="str">
            <v>HNS</v>
          </cell>
          <cell r="E375" t="str">
            <v>160NS</v>
          </cell>
          <cell r="F375">
            <v>0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F376">
            <v>0</v>
          </cell>
        </row>
        <row r="377">
          <cell r="A377">
            <v>4407</v>
          </cell>
          <cell r="B377" t="str">
            <v>STEELS Dieter</v>
          </cell>
          <cell r="C377" t="str">
            <v>UN</v>
          </cell>
          <cell r="E377">
            <v>210</v>
          </cell>
          <cell r="F377" t="str">
            <v>1°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F378">
            <v>0</v>
          </cell>
        </row>
        <row r="379">
          <cell r="A379">
            <v>8888</v>
          </cell>
          <cell r="B379" t="str">
            <v>DE MEYER Erik</v>
          </cell>
          <cell r="C379" t="str">
            <v>UN</v>
          </cell>
          <cell r="F379">
            <v>0</v>
          </cell>
        </row>
        <row r="380">
          <cell r="A380">
            <v>4530</v>
          </cell>
          <cell r="B380" t="str">
            <v>VERSPEELT Filip</v>
          </cell>
          <cell r="C380" t="str">
            <v>UN</v>
          </cell>
          <cell r="F380">
            <v>0</v>
          </cell>
        </row>
        <row r="381">
          <cell r="A381">
            <v>4513</v>
          </cell>
          <cell r="B381" t="str">
            <v>DUYTSCHAEVER Peter</v>
          </cell>
          <cell r="C381" t="str">
            <v>UN</v>
          </cell>
          <cell r="E381">
            <v>210</v>
          </cell>
          <cell r="F381" t="str">
            <v>1°</v>
          </cell>
        </row>
        <row r="382">
          <cell r="F382">
            <v>0</v>
          </cell>
        </row>
        <row r="383">
          <cell r="A383">
            <v>4617</v>
          </cell>
          <cell r="B383" t="str">
            <v>JANSSENS Marcel</v>
          </cell>
          <cell r="C383" t="str">
            <v>KOTM</v>
          </cell>
          <cell r="E383">
            <v>90</v>
          </cell>
          <cell r="F383" t="str">
            <v>4°</v>
          </cell>
        </row>
        <row r="384">
          <cell r="A384">
            <v>9129</v>
          </cell>
          <cell r="B384" t="str">
            <v>DE GRAAF Jackie</v>
          </cell>
          <cell r="C384" t="str">
            <v>KOTM</v>
          </cell>
          <cell r="E384">
            <v>90</v>
          </cell>
          <cell r="F384" t="str">
            <v>4°</v>
          </cell>
        </row>
        <row r="385">
          <cell r="A385">
            <v>9054</v>
          </cell>
          <cell r="B385" t="str">
            <v>HOFMAN Hugo</v>
          </cell>
          <cell r="C385" t="str">
            <v>KOTM</v>
          </cell>
          <cell r="F385">
            <v>0</v>
          </cell>
        </row>
        <row r="386">
          <cell r="A386">
            <v>9238</v>
          </cell>
          <cell r="B386" t="str">
            <v>SIMONS Rudi</v>
          </cell>
          <cell r="C386" t="str">
            <v>KOTM</v>
          </cell>
          <cell r="E386">
            <v>55</v>
          </cell>
          <cell r="F386" t="str">
            <v>6°</v>
          </cell>
        </row>
        <row r="387">
          <cell r="F387">
            <v>0</v>
          </cell>
        </row>
        <row r="388">
          <cell r="A388">
            <v>8888</v>
          </cell>
          <cell r="B388" t="str">
            <v>DE MEYER EriK</v>
          </cell>
          <cell r="C388" t="str">
            <v>K&amp;V</v>
          </cell>
          <cell r="F388">
            <v>0</v>
          </cell>
        </row>
        <row r="389">
          <cell r="A389">
            <v>8918</v>
          </cell>
          <cell r="B389" t="str">
            <v xml:space="preserve">VANDENBERGHE Pasel </v>
          </cell>
          <cell r="C389" t="str">
            <v>K&amp;V</v>
          </cell>
          <cell r="E389">
            <v>40</v>
          </cell>
          <cell r="F389" t="str">
            <v>7°</v>
          </cell>
        </row>
        <row r="390">
          <cell r="A390">
            <v>9428</v>
          </cell>
          <cell r="B390" t="str">
            <v>WIELFAERT Curt</v>
          </cell>
          <cell r="C390" t="str">
            <v>K&amp;V</v>
          </cell>
          <cell r="E390">
            <v>30</v>
          </cell>
          <cell r="F390" t="str">
            <v>8°</v>
          </cell>
        </row>
        <row r="391">
          <cell r="A391">
            <v>9429</v>
          </cell>
          <cell r="B391" t="str">
            <v>HERREMAN Luc</v>
          </cell>
          <cell r="C391" t="str">
            <v>K&amp;V</v>
          </cell>
          <cell r="E391">
            <v>70</v>
          </cell>
          <cell r="F391" t="str">
            <v>5°</v>
          </cell>
        </row>
        <row r="392">
          <cell r="A392">
            <v>8148</v>
          </cell>
          <cell r="B392" t="str">
            <v>EVERAERT Santino</v>
          </cell>
          <cell r="C392" t="str">
            <v>K&amp;V</v>
          </cell>
          <cell r="E392">
            <v>70</v>
          </cell>
          <cell r="F392" t="str">
            <v>5°</v>
          </cell>
        </row>
        <row r="393">
          <cell r="A393">
            <v>9520</v>
          </cell>
          <cell r="B393" t="str">
            <v>VANDERLINDEN Aimé</v>
          </cell>
          <cell r="C393" t="str">
            <v>K&amp;V</v>
          </cell>
        </row>
        <row r="394">
          <cell r="A394">
            <v>9521</v>
          </cell>
          <cell r="B394" t="str">
            <v>VERMEULEN Louis</v>
          </cell>
          <cell r="C394" t="str">
            <v>K&amp;V</v>
          </cell>
        </row>
        <row r="395">
          <cell r="F395">
            <v>0</v>
          </cell>
        </row>
        <row r="396">
          <cell r="A396">
            <v>4865</v>
          </cell>
          <cell r="B396" t="str">
            <v>HAEGENS Willy</v>
          </cell>
          <cell r="C396" t="str">
            <v>KGV</v>
          </cell>
          <cell r="E396">
            <v>70</v>
          </cell>
          <cell r="F396" t="str">
            <v>5°</v>
          </cell>
        </row>
        <row r="397">
          <cell r="A397">
            <v>4866</v>
          </cell>
          <cell r="B397" t="str">
            <v>MAES Georges</v>
          </cell>
          <cell r="C397" t="str">
            <v>KGV</v>
          </cell>
          <cell r="E397">
            <v>40</v>
          </cell>
          <cell r="F397" t="str">
            <v>7°</v>
          </cell>
        </row>
        <row r="398">
          <cell r="A398">
            <v>4872</v>
          </cell>
          <cell r="B398" t="str">
            <v>VAN VOSSEL Danny</v>
          </cell>
          <cell r="C398" t="str">
            <v>KGV</v>
          </cell>
          <cell r="E398">
            <v>90</v>
          </cell>
          <cell r="F398" t="str">
            <v>4°</v>
          </cell>
        </row>
        <row r="399">
          <cell r="A399">
            <v>5229</v>
          </cell>
          <cell r="B399" t="str">
            <v>VAN MELE Franky</v>
          </cell>
          <cell r="C399" t="str">
            <v>KGV</v>
          </cell>
          <cell r="E399">
            <v>70</v>
          </cell>
          <cell r="F399" t="str">
            <v>5°</v>
          </cell>
        </row>
        <row r="400">
          <cell r="A400">
            <v>6117</v>
          </cell>
          <cell r="B400" t="str">
            <v>VAN VOSSELEN Christoph</v>
          </cell>
          <cell r="C400" t="str">
            <v>KGV</v>
          </cell>
          <cell r="E400">
            <v>210</v>
          </cell>
          <cell r="F400" t="str">
            <v>1°</v>
          </cell>
        </row>
        <row r="401">
          <cell r="A401">
            <v>6712</v>
          </cell>
          <cell r="B401" t="str">
            <v>SEGERS Didier</v>
          </cell>
          <cell r="C401" t="str">
            <v>KGV</v>
          </cell>
          <cell r="E401">
            <v>300</v>
          </cell>
          <cell r="F401" t="str">
            <v>exc</v>
          </cell>
        </row>
        <row r="402">
          <cell r="A402">
            <v>6784</v>
          </cell>
          <cell r="B402" t="str">
            <v>VAN BIESEN Tom</v>
          </cell>
          <cell r="C402" t="str">
            <v>KGV</v>
          </cell>
          <cell r="E402">
            <v>160</v>
          </cell>
          <cell r="F402" t="str">
            <v>2°</v>
          </cell>
        </row>
        <row r="403">
          <cell r="A403">
            <v>8870</v>
          </cell>
          <cell r="B403" t="str">
            <v>VAN MEIRVENNE Nestor</v>
          </cell>
          <cell r="C403" t="str">
            <v>KGV</v>
          </cell>
          <cell r="E403">
            <v>55</v>
          </cell>
          <cell r="F403" t="str">
            <v>6°</v>
          </cell>
        </row>
        <row r="404">
          <cell r="A404">
            <v>9082</v>
          </cell>
          <cell r="B404" t="str">
            <v>WAEM Kris</v>
          </cell>
          <cell r="C404" t="str">
            <v>KGV</v>
          </cell>
          <cell r="E404">
            <v>210</v>
          </cell>
          <cell r="F404" t="str">
            <v>1°</v>
          </cell>
        </row>
        <row r="405">
          <cell r="A405">
            <v>1062</v>
          </cell>
          <cell r="B405" t="str">
            <v>DE WREEDE Marc</v>
          </cell>
          <cell r="C405" t="str">
            <v>KGV</v>
          </cell>
          <cell r="E405">
            <v>70</v>
          </cell>
          <cell r="F405" t="str">
            <v>5°</v>
          </cell>
        </row>
        <row r="406">
          <cell r="A406">
            <v>9533</v>
          </cell>
          <cell r="B406" t="str">
            <v>WUYTACK Gunther</v>
          </cell>
          <cell r="C406" t="str">
            <v>KGV</v>
          </cell>
          <cell r="D406" t="str">
            <v>NS</v>
          </cell>
          <cell r="E406">
            <v>120</v>
          </cell>
          <cell r="F406" t="str">
            <v>3°</v>
          </cell>
        </row>
        <row r="407">
          <cell r="F407">
            <v>0</v>
          </cell>
        </row>
        <row r="408">
          <cell r="A408">
            <v>4945</v>
          </cell>
          <cell r="B408" t="str">
            <v>BUYLE Hubert</v>
          </cell>
          <cell r="C408" t="str">
            <v>QU</v>
          </cell>
          <cell r="E408">
            <v>120</v>
          </cell>
          <cell r="F408" t="str">
            <v>3°</v>
          </cell>
        </row>
        <row r="409">
          <cell r="A409">
            <v>4964</v>
          </cell>
          <cell r="B409" t="str">
            <v>RAEMDONCK Honoré</v>
          </cell>
          <cell r="C409" t="str">
            <v>QU</v>
          </cell>
          <cell r="F409">
            <v>0</v>
          </cell>
        </row>
        <row r="410">
          <cell r="A410">
            <v>4977</v>
          </cell>
          <cell r="B410" t="str">
            <v>VLERICK Dirk</v>
          </cell>
          <cell r="C410" t="str">
            <v>QU</v>
          </cell>
          <cell r="F410">
            <v>0</v>
          </cell>
        </row>
        <row r="411">
          <cell r="A411">
            <v>6219</v>
          </cell>
          <cell r="B411" t="str">
            <v>RAEMDONCK Tommy</v>
          </cell>
          <cell r="C411" t="str">
            <v>QU</v>
          </cell>
          <cell r="F411">
            <v>0</v>
          </cell>
        </row>
        <row r="412">
          <cell r="A412">
            <v>7530</v>
          </cell>
          <cell r="B412" t="str">
            <v>VLERICK Mathieu</v>
          </cell>
          <cell r="C412" t="str">
            <v>QU</v>
          </cell>
          <cell r="F412">
            <v>0</v>
          </cell>
        </row>
        <row r="413">
          <cell r="A413">
            <v>8682</v>
          </cell>
          <cell r="B413" t="str">
            <v>TEMPELS André</v>
          </cell>
          <cell r="C413" t="str">
            <v>QU</v>
          </cell>
          <cell r="F413">
            <v>0</v>
          </cell>
        </row>
        <row r="414">
          <cell r="A414">
            <v>9278</v>
          </cell>
          <cell r="B414" t="str">
            <v>BOONE Koen</v>
          </cell>
          <cell r="C414" t="str">
            <v>QU</v>
          </cell>
          <cell r="E414">
            <v>70</v>
          </cell>
          <cell r="F414" t="str">
            <v>5°</v>
          </cell>
        </row>
        <row r="415">
          <cell r="A415">
            <v>4412</v>
          </cell>
          <cell r="B415" t="str">
            <v>VAN KERCKHOVE Freddy</v>
          </cell>
          <cell r="C415" t="str">
            <v>QU</v>
          </cell>
          <cell r="F415">
            <v>0</v>
          </cell>
        </row>
        <row r="416">
          <cell r="A416">
            <v>9147</v>
          </cell>
          <cell r="B416" t="str">
            <v>BOCKLANDT Martin</v>
          </cell>
          <cell r="C416" t="str">
            <v>QU</v>
          </cell>
          <cell r="F416">
            <v>0</v>
          </cell>
        </row>
        <row r="417">
          <cell r="A417">
            <v>1329</v>
          </cell>
          <cell r="B417" t="str">
            <v>COENEN Philip</v>
          </cell>
          <cell r="C417" t="str">
            <v>QU</v>
          </cell>
          <cell r="F417">
            <v>0</v>
          </cell>
        </row>
        <row r="418">
          <cell r="A418">
            <v>4282</v>
          </cell>
          <cell r="B418" t="str">
            <v>DE BACKER Peter</v>
          </cell>
          <cell r="C418" t="str">
            <v>QU</v>
          </cell>
          <cell r="F418">
            <v>0</v>
          </cell>
        </row>
        <row r="419">
          <cell r="A419">
            <v>4363</v>
          </cell>
          <cell r="B419" t="str">
            <v>PRIEUS Andy</v>
          </cell>
          <cell r="C419" t="str">
            <v>QU</v>
          </cell>
          <cell r="F419">
            <v>0</v>
          </cell>
        </row>
        <row r="420">
          <cell r="A420">
            <v>9445</v>
          </cell>
          <cell r="B420" t="str">
            <v>DE PAEPE Dirk</v>
          </cell>
          <cell r="C420" t="str">
            <v>QU</v>
          </cell>
          <cell r="F420">
            <v>0</v>
          </cell>
        </row>
        <row r="421">
          <cell r="A421">
            <v>9508</v>
          </cell>
          <cell r="B421" t="str">
            <v>HEYMAN David</v>
          </cell>
          <cell r="C421" t="str">
            <v>QU</v>
          </cell>
          <cell r="F421">
            <v>0</v>
          </cell>
        </row>
        <row r="422">
          <cell r="A422">
            <v>9536</v>
          </cell>
          <cell r="B422" t="str">
            <v>BOONE Leo</v>
          </cell>
          <cell r="C422" t="str">
            <v>QU</v>
          </cell>
          <cell r="D422" t="str">
            <v>NS</v>
          </cell>
          <cell r="F422">
            <v>0</v>
          </cell>
        </row>
        <row r="423">
          <cell r="A423">
            <v>4948</v>
          </cell>
          <cell r="B423" t="str">
            <v>DE BELEYR Gilbert</v>
          </cell>
          <cell r="C423" t="str">
            <v>QU</v>
          </cell>
          <cell r="F423">
            <v>0</v>
          </cell>
        </row>
        <row r="424">
          <cell r="A424">
            <v>3439</v>
          </cell>
          <cell r="B424" t="str">
            <v>JORISSEN Jeffrey</v>
          </cell>
          <cell r="C424" t="str">
            <v>QU</v>
          </cell>
          <cell r="F424">
            <v>0</v>
          </cell>
        </row>
        <row r="425">
          <cell r="F425">
            <v>0</v>
          </cell>
        </row>
        <row r="426">
          <cell r="A426">
            <v>4854</v>
          </cell>
          <cell r="B426" t="str">
            <v>ROSIER Peter</v>
          </cell>
          <cell r="C426" t="str">
            <v>BCSK</v>
          </cell>
          <cell r="E426">
            <v>90</v>
          </cell>
          <cell r="F426" t="str">
            <v>4°</v>
          </cell>
        </row>
        <row r="427">
          <cell r="A427">
            <v>4895</v>
          </cell>
          <cell r="B427" t="str">
            <v>DE BLOCK Omer</v>
          </cell>
          <cell r="C427" t="str">
            <v>BCSK</v>
          </cell>
          <cell r="E427">
            <v>30</v>
          </cell>
          <cell r="F427" t="str">
            <v>8°</v>
          </cell>
        </row>
        <row r="428">
          <cell r="A428">
            <v>6488</v>
          </cell>
          <cell r="B428" t="str">
            <v>DE WITTE Franky</v>
          </cell>
          <cell r="C428" t="str">
            <v>BCSK</v>
          </cell>
          <cell r="E428">
            <v>55</v>
          </cell>
          <cell r="F428" t="str">
            <v>6°</v>
          </cell>
        </row>
        <row r="429">
          <cell r="A429">
            <v>6489</v>
          </cell>
          <cell r="B429" t="str">
            <v>DE WITTE Jeffrey</v>
          </cell>
          <cell r="C429" t="str">
            <v>BCSK</v>
          </cell>
          <cell r="E429">
            <v>300</v>
          </cell>
          <cell r="F429" t="str">
            <v>exc</v>
          </cell>
        </row>
        <row r="430">
          <cell r="A430">
            <v>7812</v>
          </cell>
          <cell r="B430" t="str">
            <v>BOERJAN Pierre</v>
          </cell>
          <cell r="C430" t="str">
            <v>BCSK</v>
          </cell>
          <cell r="E430">
            <v>70</v>
          </cell>
          <cell r="F430" t="str">
            <v>5°</v>
          </cell>
        </row>
        <row r="431">
          <cell r="A431">
            <v>8674</v>
          </cell>
          <cell r="B431" t="str">
            <v>VAN LEUVENHAGE Dylan</v>
          </cell>
          <cell r="C431" t="str">
            <v>BCSK</v>
          </cell>
          <cell r="E431">
            <v>210</v>
          </cell>
          <cell r="F431" t="str">
            <v>1°</v>
          </cell>
        </row>
        <row r="432">
          <cell r="A432">
            <v>8900</v>
          </cell>
          <cell r="B432" t="str">
            <v>JANSSENS Dirk</v>
          </cell>
          <cell r="C432" t="str">
            <v>BCSK</v>
          </cell>
          <cell r="E432">
            <v>90</v>
          </cell>
          <cell r="F432" t="str">
            <v>4°</v>
          </cell>
        </row>
        <row r="433">
          <cell r="A433">
            <v>1294</v>
          </cell>
          <cell r="B433" t="str">
            <v>BACKMAN Werner</v>
          </cell>
          <cell r="C433" t="str">
            <v>BCSK</v>
          </cell>
          <cell r="E433">
            <v>90</v>
          </cell>
          <cell r="F433" t="str">
            <v>4°</v>
          </cell>
        </row>
        <row r="434">
          <cell r="A434">
            <v>8133</v>
          </cell>
          <cell r="B434" t="str">
            <v>VAN CRAENENBROECK Theo</v>
          </cell>
          <cell r="C434" t="str">
            <v>BCSK</v>
          </cell>
          <cell r="E434">
            <v>40</v>
          </cell>
          <cell r="F434" t="str">
            <v>7°</v>
          </cell>
        </row>
        <row r="435">
          <cell r="A435">
            <v>4853</v>
          </cell>
          <cell r="B435" t="str">
            <v>NOPPE Robert</v>
          </cell>
          <cell r="C435" t="str">
            <v>BCSK</v>
          </cell>
          <cell r="E435">
            <v>120</v>
          </cell>
          <cell r="F435" t="str">
            <v>3°</v>
          </cell>
        </row>
        <row r="436">
          <cell r="A436" t="str">
            <v>6784B</v>
          </cell>
          <cell r="B436" t="str">
            <v>VAN BIESEN Tom</v>
          </cell>
          <cell r="C436" t="str">
            <v>BCSK</v>
          </cell>
          <cell r="F436">
            <v>0</v>
          </cell>
        </row>
        <row r="437">
          <cell r="A437">
            <v>9441</v>
          </cell>
          <cell r="B437" t="str">
            <v>ROSIER Nick</v>
          </cell>
          <cell r="C437" t="str">
            <v>BCSK</v>
          </cell>
          <cell r="E437">
            <v>90</v>
          </cell>
          <cell r="F437" t="str">
            <v>4°</v>
          </cell>
        </row>
        <row r="438">
          <cell r="A438">
            <v>9442</v>
          </cell>
          <cell r="B438" t="str">
            <v>VERGULT François</v>
          </cell>
          <cell r="C438" t="str">
            <v>BCSK</v>
          </cell>
          <cell r="E438">
            <v>70</v>
          </cell>
          <cell r="F438" t="str">
            <v>5°</v>
          </cell>
        </row>
        <row r="439">
          <cell r="A439">
            <v>4937</v>
          </cell>
          <cell r="B439" t="str">
            <v>LEEMANS Willy</v>
          </cell>
          <cell r="C439" t="str">
            <v>BCSK</v>
          </cell>
          <cell r="E439">
            <v>120</v>
          </cell>
          <cell r="F439" t="str">
            <v>3°</v>
          </cell>
        </row>
        <row r="440">
          <cell r="A440">
            <v>9276</v>
          </cell>
          <cell r="B440" t="str">
            <v>DE KORT Marc</v>
          </cell>
          <cell r="C440" t="str">
            <v>BCSK</v>
          </cell>
          <cell r="F440">
            <v>0</v>
          </cell>
        </row>
        <row r="441">
          <cell r="A441">
            <v>4894</v>
          </cell>
          <cell r="B441" t="str">
            <v>DAELMAN Walther</v>
          </cell>
          <cell r="C441" t="str">
            <v>BCSK</v>
          </cell>
          <cell r="E441">
            <v>120</v>
          </cell>
          <cell r="F441" t="str">
            <v>3°</v>
          </cell>
        </row>
        <row r="442">
          <cell r="A442">
            <v>8507</v>
          </cell>
          <cell r="B442" t="str">
            <v>TROONBEECKX Willy</v>
          </cell>
          <cell r="C442" t="str">
            <v>BCSK</v>
          </cell>
          <cell r="F442">
            <v>0</v>
          </cell>
        </row>
        <row r="443">
          <cell r="A443">
            <v>8717</v>
          </cell>
          <cell r="B443" t="str">
            <v>VAN DEN EEDEN Kurt</v>
          </cell>
          <cell r="C443" t="str">
            <v>BCSK</v>
          </cell>
          <cell r="E443" t="str">
            <v>40 HNS</v>
          </cell>
          <cell r="F443">
            <v>0</v>
          </cell>
        </row>
        <row r="444">
          <cell r="A444" t="str">
            <v>6712B</v>
          </cell>
          <cell r="B444" t="str">
            <v>SEGERS Didier</v>
          </cell>
          <cell r="C444" t="str">
            <v>BCSK</v>
          </cell>
          <cell r="F444">
            <v>0</v>
          </cell>
        </row>
        <row r="445">
          <cell r="A445" t="str">
            <v>6117B</v>
          </cell>
          <cell r="B445" t="str">
            <v>VAN VOSSELEN Christoph</v>
          </cell>
          <cell r="C445" t="str">
            <v>BCSK</v>
          </cell>
          <cell r="F445">
            <v>0</v>
          </cell>
        </row>
        <row r="446">
          <cell r="F446">
            <v>0</v>
          </cell>
        </row>
        <row r="447">
          <cell r="A447">
            <v>1063</v>
          </cell>
          <cell r="B447" t="str">
            <v>BERTOLOTTI  BEATRICE</v>
          </cell>
          <cell r="C447" t="str">
            <v>WM</v>
          </cell>
          <cell r="F447">
            <v>0</v>
          </cell>
        </row>
        <row r="448">
          <cell r="A448">
            <v>5486</v>
          </cell>
          <cell r="B448" t="str">
            <v>BROEDERS ADRIANUS</v>
          </cell>
          <cell r="C448" t="str">
            <v>WM</v>
          </cell>
          <cell r="F448">
            <v>0</v>
          </cell>
        </row>
        <row r="449">
          <cell r="A449">
            <v>7551</v>
          </cell>
          <cell r="B449" t="str">
            <v>CLAESSENS WALTER</v>
          </cell>
          <cell r="C449" t="str">
            <v>WM</v>
          </cell>
          <cell r="F449">
            <v>0</v>
          </cell>
        </row>
        <row r="450">
          <cell r="A450">
            <v>8939</v>
          </cell>
          <cell r="B450" t="str">
            <v>CORNIL PASCAL</v>
          </cell>
          <cell r="C450" t="str">
            <v>WM</v>
          </cell>
          <cell r="F450">
            <v>0</v>
          </cell>
        </row>
        <row r="451">
          <cell r="A451">
            <v>1188</v>
          </cell>
          <cell r="B451" t="str">
            <v>DE CLEEN JOERI</v>
          </cell>
          <cell r="C451" t="str">
            <v>WM</v>
          </cell>
          <cell r="F451">
            <v>0</v>
          </cell>
        </row>
        <row r="452">
          <cell r="A452">
            <v>1189</v>
          </cell>
          <cell r="B452" t="str">
            <v>DE CLEEN SYLVAIN</v>
          </cell>
          <cell r="C452" t="str">
            <v>WM</v>
          </cell>
          <cell r="F452">
            <v>0</v>
          </cell>
        </row>
        <row r="453">
          <cell r="A453">
            <v>1193</v>
          </cell>
          <cell r="B453" t="str">
            <v>DE SCHEPPER PATRICK</v>
          </cell>
          <cell r="C453" t="str">
            <v>WM</v>
          </cell>
          <cell r="F453">
            <v>0</v>
          </cell>
        </row>
        <row r="454">
          <cell r="A454">
            <v>8077</v>
          </cell>
          <cell r="B454" t="str">
            <v>DE WOLF ALFONS</v>
          </cell>
          <cell r="C454" t="str">
            <v>WM</v>
          </cell>
          <cell r="F454">
            <v>0</v>
          </cell>
        </row>
        <row r="455">
          <cell r="A455">
            <v>4666</v>
          </cell>
          <cell r="B455" t="str">
            <v>DECONINCK FRANKY</v>
          </cell>
          <cell r="C455" t="str">
            <v>WM</v>
          </cell>
          <cell r="F455">
            <v>0</v>
          </cell>
        </row>
        <row r="456">
          <cell r="A456">
            <v>1195</v>
          </cell>
          <cell r="B456" t="str">
            <v>DELVAUX BENONI</v>
          </cell>
          <cell r="C456" t="str">
            <v>WM</v>
          </cell>
          <cell r="F456">
            <v>0</v>
          </cell>
        </row>
        <row r="457">
          <cell r="A457">
            <v>2215</v>
          </cell>
          <cell r="B457" t="str">
            <v>FORTON FRANCIS</v>
          </cell>
          <cell r="C457" t="str">
            <v>WM</v>
          </cell>
          <cell r="F457">
            <v>0</v>
          </cell>
        </row>
        <row r="458">
          <cell r="A458">
            <v>8026</v>
          </cell>
          <cell r="B458" t="str">
            <v>HOFMAN Glen</v>
          </cell>
          <cell r="C458" t="str">
            <v>WM</v>
          </cell>
          <cell r="F458">
            <v>0</v>
          </cell>
        </row>
        <row r="459">
          <cell r="A459">
            <v>1004</v>
          </cell>
          <cell r="B459" t="str">
            <v>HOSTENS STEFAAN</v>
          </cell>
          <cell r="C459" t="str">
            <v>WM</v>
          </cell>
          <cell r="F459">
            <v>0</v>
          </cell>
        </row>
        <row r="460">
          <cell r="A460">
            <v>5430</v>
          </cell>
          <cell r="B460" t="str">
            <v>MUYLAERT DIRK</v>
          </cell>
          <cell r="C460" t="str">
            <v>WM</v>
          </cell>
          <cell r="F460">
            <v>0</v>
          </cell>
        </row>
        <row r="461">
          <cell r="A461">
            <v>1005</v>
          </cell>
          <cell r="B461" t="str">
            <v>PEETERS LEO</v>
          </cell>
          <cell r="C461" t="str">
            <v>WM</v>
          </cell>
          <cell r="F461">
            <v>0</v>
          </cell>
        </row>
        <row r="462">
          <cell r="A462">
            <v>4405</v>
          </cell>
          <cell r="B462" t="str">
            <v>SCHIETTECATTE YVES</v>
          </cell>
          <cell r="C462" t="str">
            <v>WM</v>
          </cell>
          <cell r="F462">
            <v>0</v>
          </cell>
        </row>
        <row r="463">
          <cell r="A463">
            <v>2192</v>
          </cell>
          <cell r="B463" t="str">
            <v>STERCKVAL MICHEL</v>
          </cell>
          <cell r="C463" t="str">
            <v>WM</v>
          </cell>
          <cell r="F463">
            <v>0</v>
          </cell>
        </row>
        <row r="464">
          <cell r="A464">
            <v>1168</v>
          </cell>
          <cell r="B464" t="str">
            <v>VAN BAREL FERDINAND</v>
          </cell>
          <cell r="C464" t="str">
            <v>WM</v>
          </cell>
          <cell r="F464">
            <v>0</v>
          </cell>
        </row>
        <row r="465">
          <cell r="A465">
            <v>5727</v>
          </cell>
          <cell r="B465" t="str">
            <v>VAN GOETHEM BENNY</v>
          </cell>
          <cell r="C465" t="str">
            <v>WM</v>
          </cell>
          <cell r="E465">
            <v>90</v>
          </cell>
          <cell r="F465" t="str">
            <v>4°</v>
          </cell>
        </row>
        <row r="466">
          <cell r="A466">
            <v>4841</v>
          </cell>
          <cell r="B466" t="str">
            <v>VERPLANCKE Jean-Paul</v>
          </cell>
          <cell r="C466" t="str">
            <v>WM</v>
          </cell>
          <cell r="E466">
            <v>160</v>
          </cell>
          <cell r="F466" t="str">
            <v>2°</v>
          </cell>
        </row>
        <row r="467">
          <cell r="A467">
            <v>4842</v>
          </cell>
          <cell r="B467" t="str">
            <v>WAUTERS TOM</v>
          </cell>
          <cell r="C467" t="str">
            <v>WM</v>
          </cell>
          <cell r="E467">
            <v>210</v>
          </cell>
          <cell r="F467" t="str">
            <v>1°</v>
          </cell>
        </row>
        <row r="468">
          <cell r="A468">
            <v>2206</v>
          </cell>
          <cell r="B468" t="str">
            <v>WEEREMEMANS DIRK</v>
          </cell>
          <cell r="C468" t="str">
            <v>WM</v>
          </cell>
          <cell r="F468">
            <v>0</v>
          </cell>
        </row>
        <row r="469">
          <cell r="F469">
            <v>0</v>
          </cell>
        </row>
        <row r="470">
          <cell r="A470">
            <v>4907</v>
          </cell>
          <cell r="B470" t="str">
            <v>CORNELISSEN Pierre</v>
          </cell>
          <cell r="C470" t="str">
            <v>K.SNBA</v>
          </cell>
          <cell r="E470">
            <v>120</v>
          </cell>
          <cell r="F470" t="str">
            <v>3°</v>
          </cell>
        </row>
        <row r="471">
          <cell r="A471">
            <v>4909</v>
          </cell>
          <cell r="B471" t="str">
            <v>DE BOES Rudy</v>
          </cell>
          <cell r="C471" t="str">
            <v>K.SNBA</v>
          </cell>
          <cell r="E471">
            <v>120</v>
          </cell>
          <cell r="F471" t="str">
            <v>3°</v>
          </cell>
        </row>
        <row r="472">
          <cell r="A472">
            <v>4913</v>
          </cell>
          <cell r="B472" t="str">
            <v>DE RUYTE Yvan</v>
          </cell>
          <cell r="C472" t="str">
            <v>K.SNBA</v>
          </cell>
          <cell r="E472">
            <v>40</v>
          </cell>
          <cell r="F472" t="str">
            <v>7°</v>
          </cell>
        </row>
        <row r="473">
          <cell r="A473">
            <v>4916</v>
          </cell>
          <cell r="B473" t="str">
            <v>DE WITTE William</v>
          </cell>
          <cell r="C473" t="str">
            <v>K.SNBA</v>
          </cell>
          <cell r="F473">
            <v>0</v>
          </cell>
        </row>
        <row r="474">
          <cell r="A474">
            <v>4922</v>
          </cell>
          <cell r="B474" t="str">
            <v>LAUREYS Wilfried</v>
          </cell>
          <cell r="C474" t="str">
            <v>K.SNBA</v>
          </cell>
          <cell r="E474">
            <v>90</v>
          </cell>
          <cell r="F474" t="str">
            <v>4°</v>
          </cell>
        </row>
        <row r="475">
          <cell r="A475">
            <v>6151</v>
          </cell>
          <cell r="B475" t="str">
            <v>VAN OVERSCHELDE Bonny</v>
          </cell>
          <cell r="C475" t="str">
            <v>K.SNBA</v>
          </cell>
          <cell r="E475">
            <v>90</v>
          </cell>
          <cell r="F475" t="str">
            <v>4°</v>
          </cell>
        </row>
        <row r="476">
          <cell r="A476">
            <v>6743</v>
          </cell>
          <cell r="B476" t="str">
            <v>DE RUYTE Tom</v>
          </cell>
          <cell r="C476" t="str">
            <v>K.SNBA</v>
          </cell>
          <cell r="E476">
            <v>210</v>
          </cell>
          <cell r="F476" t="str">
            <v>1°</v>
          </cell>
        </row>
        <row r="477">
          <cell r="A477">
            <v>7562</v>
          </cell>
          <cell r="B477" t="str">
            <v>THUY Marc</v>
          </cell>
          <cell r="C477" t="str">
            <v>K.SNBA</v>
          </cell>
          <cell r="F477">
            <v>0</v>
          </cell>
        </row>
        <row r="478">
          <cell r="A478">
            <v>7923</v>
          </cell>
          <cell r="B478" t="str">
            <v>VAN DEN BERGHE Roland</v>
          </cell>
          <cell r="C478" t="str">
            <v>K.SNBA</v>
          </cell>
          <cell r="F478">
            <v>0</v>
          </cell>
        </row>
        <row r="479">
          <cell r="A479">
            <v>8414</v>
          </cell>
          <cell r="B479" t="str">
            <v>MAES Lucien</v>
          </cell>
          <cell r="C479" t="str">
            <v>K.SNBA</v>
          </cell>
          <cell r="E479">
            <v>120</v>
          </cell>
          <cell r="F479" t="str">
            <v>3°</v>
          </cell>
        </row>
        <row r="480">
          <cell r="A480">
            <v>8681</v>
          </cell>
          <cell r="B480" t="str">
            <v>VAN LEEUWEN A.E.M</v>
          </cell>
          <cell r="C480" t="str">
            <v>K.SNBA</v>
          </cell>
          <cell r="F480">
            <v>0</v>
          </cell>
        </row>
        <row r="481">
          <cell r="A481">
            <v>8902</v>
          </cell>
          <cell r="B481" t="str">
            <v>SUY Luc</v>
          </cell>
          <cell r="C481" t="str">
            <v>K.SNBA</v>
          </cell>
          <cell r="F481">
            <v>0</v>
          </cell>
        </row>
        <row r="482">
          <cell r="A482">
            <v>8903</v>
          </cell>
          <cell r="B482" t="str">
            <v>NEYTS Pierre</v>
          </cell>
          <cell r="C482" t="str">
            <v>K.SNBA</v>
          </cell>
          <cell r="F482">
            <v>0</v>
          </cell>
        </row>
        <row r="483">
          <cell r="A483">
            <v>4952</v>
          </cell>
          <cell r="B483" t="str">
            <v>DE SAEGER Dany</v>
          </cell>
          <cell r="C483" t="str">
            <v>K.SNBA</v>
          </cell>
          <cell r="E483">
            <v>160</v>
          </cell>
          <cell r="F483" t="str">
            <v>2°</v>
          </cell>
        </row>
        <row r="484">
          <cell r="A484">
            <v>9083</v>
          </cell>
          <cell r="B484" t="str">
            <v>VAN DEN BERGHE André</v>
          </cell>
          <cell r="C484" t="str">
            <v>K.SNBA</v>
          </cell>
          <cell r="F484">
            <v>0</v>
          </cell>
        </row>
        <row r="485">
          <cell r="A485">
            <v>6122</v>
          </cell>
          <cell r="B485" t="str">
            <v>DE MAEYER Joris</v>
          </cell>
          <cell r="C485" t="str">
            <v>K.SNBA</v>
          </cell>
          <cell r="E485">
            <v>160</v>
          </cell>
          <cell r="F485" t="str">
            <v>2°</v>
          </cell>
        </row>
        <row r="486">
          <cell r="A486">
            <v>4920</v>
          </cell>
          <cell r="B486" t="str">
            <v>HEERWEGH Robert</v>
          </cell>
          <cell r="C486" t="str">
            <v>K.SNBA</v>
          </cell>
          <cell r="E486">
            <v>160</v>
          </cell>
          <cell r="F486" t="str">
            <v>2°</v>
          </cell>
        </row>
        <row r="487">
          <cell r="A487" t="str">
            <v>NS8481</v>
          </cell>
          <cell r="B487" t="str">
            <v>VAVOURAIKIS  Emmanouil</v>
          </cell>
          <cell r="C487" t="str">
            <v>K.SNBA</v>
          </cell>
          <cell r="F487">
            <v>0</v>
          </cell>
        </row>
        <row r="488">
          <cell r="A488">
            <v>9277</v>
          </cell>
          <cell r="B488" t="str">
            <v>BOLLAERT GUIDO</v>
          </cell>
          <cell r="C488" t="str">
            <v>K.SNBA</v>
          </cell>
          <cell r="D488" t="str">
            <v>NS</v>
          </cell>
          <cell r="F488">
            <v>0</v>
          </cell>
        </row>
        <row r="489">
          <cell r="A489">
            <v>7704</v>
          </cell>
          <cell r="B489" t="str">
            <v>HEERWEGH ERIK</v>
          </cell>
          <cell r="C489" t="str">
            <v>K.SNBA</v>
          </cell>
          <cell r="D489" t="str">
            <v>NS</v>
          </cell>
          <cell r="F489">
            <v>0</v>
          </cell>
        </row>
        <row r="490">
          <cell r="A490">
            <v>4859</v>
          </cell>
          <cell r="B490" t="str">
            <v>CHRISTIAENS Johan</v>
          </cell>
          <cell r="C490" t="str">
            <v>K.SNBA</v>
          </cell>
          <cell r="F490">
            <v>0</v>
          </cell>
        </row>
        <row r="491">
          <cell r="A491">
            <v>8149</v>
          </cell>
          <cell r="B491" t="str">
            <v>D'HONDT Roland</v>
          </cell>
          <cell r="C491" t="str">
            <v>K.SNBA</v>
          </cell>
          <cell r="F491">
            <v>0</v>
          </cell>
        </row>
        <row r="492">
          <cell r="A492">
            <v>4950</v>
          </cell>
          <cell r="B492" t="str">
            <v>DE CONINCK Achille</v>
          </cell>
          <cell r="C492" t="str">
            <v>K.SNBA</v>
          </cell>
          <cell r="F492">
            <v>0</v>
          </cell>
        </row>
        <row r="495">
          <cell r="A495">
            <v>7461</v>
          </cell>
          <cell r="B495" t="str">
            <v>GRIMON Johan</v>
          </cell>
          <cell r="C495" t="str">
            <v>POCET</v>
          </cell>
          <cell r="E495">
            <v>160</v>
          </cell>
          <cell r="F495" t="str">
            <v>2°</v>
          </cell>
        </row>
        <row r="496">
          <cell r="A496">
            <v>9534</v>
          </cell>
          <cell r="B496" t="str">
            <v>VANHONACKER Dominique</v>
          </cell>
          <cell r="C496" t="str">
            <v>POCET</v>
          </cell>
          <cell r="F496">
            <v>0</v>
          </cell>
        </row>
        <row r="497">
          <cell r="A497">
            <v>7046</v>
          </cell>
          <cell r="B497" t="str">
            <v>DEGRAEVE Peter</v>
          </cell>
          <cell r="C497" t="str">
            <v>POCET</v>
          </cell>
          <cell r="F497">
            <v>0</v>
          </cell>
        </row>
        <row r="498">
          <cell r="A498">
            <v>9071</v>
          </cell>
          <cell r="B498" t="str">
            <v>VANDOMMELE Johan</v>
          </cell>
          <cell r="C498" t="str">
            <v>POCET</v>
          </cell>
          <cell r="F498">
            <v>0</v>
          </cell>
        </row>
        <row r="499">
          <cell r="F499">
            <v>0</v>
          </cell>
        </row>
        <row r="500">
          <cell r="A500">
            <v>8689</v>
          </cell>
          <cell r="B500" t="str">
            <v>DEWAELE Eddy</v>
          </cell>
          <cell r="C500" t="str">
            <v>CBC-DLS</v>
          </cell>
          <cell r="E500">
            <v>70</v>
          </cell>
          <cell r="F500" t="str">
            <v>5°</v>
          </cell>
        </row>
        <row r="501">
          <cell r="A501">
            <v>8690</v>
          </cell>
          <cell r="B501" t="str">
            <v>JOYE Rik</v>
          </cell>
          <cell r="C501" t="str">
            <v>CBC-DLS</v>
          </cell>
          <cell r="F501">
            <v>0</v>
          </cell>
        </row>
        <row r="502">
          <cell r="A502">
            <v>8704</v>
          </cell>
          <cell r="B502" t="str">
            <v>CALLENS Filip</v>
          </cell>
          <cell r="C502" t="str">
            <v>CBC-DLS</v>
          </cell>
          <cell r="E502">
            <v>55</v>
          </cell>
          <cell r="F502" t="str">
            <v>6°</v>
          </cell>
        </row>
        <row r="503">
          <cell r="A503">
            <v>4763</v>
          </cell>
          <cell r="B503" t="str">
            <v>CASTELEYN Rik</v>
          </cell>
          <cell r="C503" t="str">
            <v>CBC-DLS</v>
          </cell>
          <cell r="E503">
            <v>90</v>
          </cell>
          <cell r="F503" t="str">
            <v>4°</v>
          </cell>
        </row>
        <row r="504">
          <cell r="A504">
            <v>1061</v>
          </cell>
          <cell r="B504" t="str">
            <v>GELDHOF Frank</v>
          </cell>
          <cell r="C504" t="str">
            <v>CBC-DLS</v>
          </cell>
          <cell r="F504" t="str">
            <v>7°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E506">
            <v>300</v>
          </cell>
          <cell r="F506" t="str">
            <v>exc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F507">
            <v>0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E508">
            <v>210</v>
          </cell>
          <cell r="F508" t="str">
            <v>1°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E509">
            <v>55</v>
          </cell>
          <cell r="F509" t="str">
            <v>6°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  <cell r="E510">
            <v>160</v>
          </cell>
          <cell r="F510" t="str">
            <v>2°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  <cell r="F511">
            <v>0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E512">
            <v>55</v>
          </cell>
          <cell r="F512" t="str">
            <v>6°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  <cell r="E513">
            <v>70</v>
          </cell>
          <cell r="F513" t="str">
            <v>5°</v>
          </cell>
        </row>
        <row r="514">
          <cell r="A514">
            <v>4693</v>
          </cell>
          <cell r="B514" t="str">
            <v>MOSTREY Peter</v>
          </cell>
          <cell r="C514" t="str">
            <v>DOS</v>
          </cell>
          <cell r="E514">
            <v>300</v>
          </cell>
          <cell r="F514" t="str">
            <v>exc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  <cell r="E515">
            <v>210</v>
          </cell>
          <cell r="F515" t="str">
            <v>1°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  <cell r="E516">
            <v>90</v>
          </cell>
          <cell r="F516" t="str">
            <v>4°</v>
          </cell>
        </row>
        <row r="517">
          <cell r="A517">
            <v>4738</v>
          </cell>
          <cell r="B517" t="str">
            <v>VANDENDRIESSCHE Philip</v>
          </cell>
          <cell r="C517" t="str">
            <v>DOS</v>
          </cell>
          <cell r="F517">
            <v>0</v>
          </cell>
        </row>
        <row r="518">
          <cell r="A518">
            <v>6094</v>
          </cell>
          <cell r="B518" t="str">
            <v>VANACKER Steven</v>
          </cell>
          <cell r="C518" t="str">
            <v>DOS</v>
          </cell>
          <cell r="F518">
            <v>0</v>
          </cell>
        </row>
        <row r="519">
          <cell r="A519">
            <v>9461</v>
          </cell>
          <cell r="B519" t="str">
            <v>RONDELEZ Kenneth</v>
          </cell>
          <cell r="C519" t="str">
            <v>DOS</v>
          </cell>
          <cell r="F519">
            <v>0</v>
          </cell>
        </row>
        <row r="520">
          <cell r="A520">
            <v>2299</v>
          </cell>
          <cell r="B520" t="str">
            <v>VANTHOURNOUT Michel</v>
          </cell>
          <cell r="C520" t="str">
            <v>DOS</v>
          </cell>
          <cell r="E520">
            <v>40</v>
          </cell>
          <cell r="F520" t="str">
            <v>7°</v>
          </cell>
        </row>
        <row r="521">
          <cell r="A521">
            <v>1055</v>
          </cell>
          <cell r="B521" t="str">
            <v>BRUWIER Erwin</v>
          </cell>
          <cell r="C521" t="str">
            <v>DOS</v>
          </cell>
          <cell r="E521">
            <v>40</v>
          </cell>
          <cell r="F521" t="str">
            <v>7°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F522">
            <v>0</v>
          </cell>
        </row>
        <row r="523">
          <cell r="A523">
            <v>4774</v>
          </cell>
          <cell r="B523" t="str">
            <v>DUYCK Peter</v>
          </cell>
          <cell r="C523" t="str">
            <v>DOS</v>
          </cell>
          <cell r="E523">
            <v>300</v>
          </cell>
          <cell r="F523" t="str">
            <v>exc</v>
          </cell>
        </row>
        <row r="524">
          <cell r="A524">
            <v>8697</v>
          </cell>
          <cell r="B524" t="str">
            <v>MELNYTSCHENKO Cédric</v>
          </cell>
          <cell r="C524" t="str">
            <v>DOS</v>
          </cell>
          <cell r="F524">
            <v>0</v>
          </cell>
        </row>
        <row r="525">
          <cell r="A525">
            <v>4759</v>
          </cell>
          <cell r="B525" t="str">
            <v>WARLOP Luc</v>
          </cell>
          <cell r="C525" t="str">
            <v>DOS</v>
          </cell>
          <cell r="E525">
            <v>120</v>
          </cell>
          <cell r="F525" t="str">
            <v>3°</v>
          </cell>
        </row>
        <row r="526">
          <cell r="A526">
            <v>1060</v>
          </cell>
          <cell r="B526" t="str">
            <v>Wittevrongel Dirk</v>
          </cell>
          <cell r="C526" t="str">
            <v>DOS</v>
          </cell>
          <cell r="F526">
            <v>0</v>
          </cell>
        </row>
        <row r="527">
          <cell r="A527">
            <v>1061</v>
          </cell>
          <cell r="B527" t="str">
            <v>Geldhof Frank</v>
          </cell>
          <cell r="C527" t="str">
            <v>DOS</v>
          </cell>
          <cell r="F527">
            <v>0</v>
          </cell>
        </row>
        <row r="528">
          <cell r="F528">
            <v>0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  <cell r="E529">
            <v>120</v>
          </cell>
          <cell r="F529" t="str">
            <v>3°</v>
          </cell>
        </row>
        <row r="530">
          <cell r="A530">
            <v>4789</v>
          </cell>
          <cell r="B530" t="str">
            <v>CAPPELLE Herwig</v>
          </cell>
          <cell r="C530" t="str">
            <v>K.GHOK</v>
          </cell>
          <cell r="F530">
            <v>0</v>
          </cell>
        </row>
        <row r="531">
          <cell r="A531">
            <v>4790</v>
          </cell>
          <cell r="B531" t="str">
            <v>DE MOOR Frederik</v>
          </cell>
          <cell r="C531" t="str">
            <v>K.GHOK</v>
          </cell>
          <cell r="E531">
            <v>160</v>
          </cell>
          <cell r="F531" t="str">
            <v>2°</v>
          </cell>
        </row>
        <row r="532">
          <cell r="A532">
            <v>4791</v>
          </cell>
          <cell r="B532" t="str">
            <v>DE MOOR Willy</v>
          </cell>
          <cell r="C532" t="str">
            <v>K.GHOK</v>
          </cell>
          <cell r="E532">
            <v>160</v>
          </cell>
          <cell r="F532" t="str">
            <v>2°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E533">
            <v>40</v>
          </cell>
          <cell r="F533" t="str">
            <v>7°</v>
          </cell>
        </row>
        <row r="534">
          <cell r="A534">
            <v>7538</v>
          </cell>
          <cell r="B534" t="str">
            <v>WERBROUCK Geert</v>
          </cell>
          <cell r="C534" t="str">
            <v>K.GHOK</v>
          </cell>
          <cell r="E534">
            <v>160</v>
          </cell>
          <cell r="F534" t="str">
            <v>2°</v>
          </cell>
        </row>
        <row r="535">
          <cell r="A535">
            <v>7823</v>
          </cell>
          <cell r="B535" t="str">
            <v>JOYE Robert</v>
          </cell>
          <cell r="C535" t="str">
            <v>K.GHOK</v>
          </cell>
          <cell r="F535">
            <v>0</v>
          </cell>
        </row>
        <row r="536">
          <cell r="A536">
            <v>8513</v>
          </cell>
          <cell r="B536" t="str">
            <v>DECOCK Johan</v>
          </cell>
          <cell r="C536" t="str">
            <v>K.GHOK</v>
          </cell>
          <cell r="E536">
            <v>55</v>
          </cell>
          <cell r="F536" t="str">
            <v>6°</v>
          </cell>
        </row>
        <row r="537">
          <cell r="A537">
            <v>8702</v>
          </cell>
          <cell r="B537" t="str">
            <v>VAN DE VELDE August</v>
          </cell>
          <cell r="C537" t="str">
            <v>K.GHOK</v>
          </cell>
          <cell r="E537">
            <v>40</v>
          </cell>
          <cell r="F537" t="str">
            <v>7°</v>
          </cell>
        </row>
        <row r="538">
          <cell r="A538">
            <v>4659</v>
          </cell>
          <cell r="B538" t="str">
            <v>BAS Jacques</v>
          </cell>
          <cell r="C538" t="str">
            <v>K.GHOK</v>
          </cell>
          <cell r="F538">
            <v>0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  <cell r="E539">
            <v>300</v>
          </cell>
          <cell r="F539" t="str">
            <v>exc</v>
          </cell>
        </row>
        <row r="540">
          <cell r="A540">
            <v>7308</v>
          </cell>
          <cell r="B540" t="str">
            <v>CLAUS Gino</v>
          </cell>
          <cell r="C540" t="str">
            <v>K.GHOK</v>
          </cell>
          <cell r="E540">
            <v>160</v>
          </cell>
          <cell r="F540" t="str">
            <v>2°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  <cell r="E541">
            <v>300</v>
          </cell>
          <cell r="F541" t="str">
            <v>exc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  <cell r="E542">
            <v>160</v>
          </cell>
          <cell r="F542" t="str">
            <v>2°</v>
          </cell>
        </row>
        <row r="543">
          <cell r="A543">
            <v>7689</v>
          </cell>
          <cell r="B543" t="str">
            <v>BOSSAERT Dirk</v>
          </cell>
          <cell r="C543" t="str">
            <v>K.GHOK</v>
          </cell>
          <cell r="E543">
            <v>30</v>
          </cell>
          <cell r="F543" t="str">
            <v>8°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E544">
            <v>160</v>
          </cell>
          <cell r="F544" t="str">
            <v>2°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  <cell r="E545">
            <v>55</v>
          </cell>
          <cell r="F545" t="str">
            <v>6°</v>
          </cell>
        </row>
        <row r="546">
          <cell r="A546">
            <v>9440</v>
          </cell>
          <cell r="B546" t="str">
            <v>DECOCK Stephan</v>
          </cell>
          <cell r="C546" t="str">
            <v>K.GHOK</v>
          </cell>
          <cell r="E546">
            <v>210</v>
          </cell>
          <cell r="F546" t="str">
            <v>1°</v>
          </cell>
        </row>
        <row r="547">
          <cell r="A547">
            <v>8688</v>
          </cell>
          <cell r="B547" t="str">
            <v>DECEUNINCK Kurt</v>
          </cell>
          <cell r="C547" t="str">
            <v>K.GHOK</v>
          </cell>
          <cell r="E547">
            <v>210</v>
          </cell>
          <cell r="F547" t="str">
            <v>1°</v>
          </cell>
        </row>
        <row r="548">
          <cell r="A548">
            <v>9437</v>
          </cell>
          <cell r="B548" t="str">
            <v>DHAEYER Rémy</v>
          </cell>
          <cell r="C548" t="str">
            <v>K.GHOK</v>
          </cell>
          <cell r="E548">
            <v>70</v>
          </cell>
          <cell r="F548" t="str">
            <v>5°</v>
          </cell>
        </row>
        <row r="549">
          <cell r="A549">
            <v>1056</v>
          </cell>
          <cell r="B549" t="str">
            <v>SANTY Eric</v>
          </cell>
          <cell r="C549" t="str">
            <v>K.GHOK</v>
          </cell>
          <cell r="E549">
            <v>70</v>
          </cell>
          <cell r="F549" t="str">
            <v>5°</v>
          </cell>
        </row>
        <row r="550">
          <cell r="A550">
            <v>8088</v>
          </cell>
          <cell r="B550" t="str">
            <v>VERCAEMERE Jaak</v>
          </cell>
          <cell r="C550" t="str">
            <v>K.GHOK</v>
          </cell>
          <cell r="E550">
            <v>120</v>
          </cell>
          <cell r="F550" t="str">
            <v>3°</v>
          </cell>
        </row>
        <row r="551">
          <cell r="A551">
            <v>1058</v>
          </cell>
          <cell r="B551" t="str">
            <v>VERMEERSCH Dave</v>
          </cell>
          <cell r="C551" t="str">
            <v>K.GHOK</v>
          </cell>
          <cell r="E551">
            <v>30</v>
          </cell>
          <cell r="F551" t="str">
            <v>8°</v>
          </cell>
        </row>
        <row r="552">
          <cell r="A552">
            <v>1143</v>
          </cell>
          <cell r="B552" t="str">
            <v>LOUAGIE Bjorn</v>
          </cell>
          <cell r="C552" t="str">
            <v>K.GHOK</v>
          </cell>
          <cell r="E552">
            <v>90</v>
          </cell>
          <cell r="F552" t="str">
            <v>4°</v>
          </cell>
        </row>
        <row r="553">
          <cell r="A553">
            <v>7821</v>
          </cell>
          <cell r="B553" t="str">
            <v>VROMANT Marc</v>
          </cell>
          <cell r="C553" t="str">
            <v>K.GHOK</v>
          </cell>
          <cell r="E553">
            <v>160</v>
          </cell>
          <cell r="F553" t="str">
            <v>2°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  <cell r="F554">
            <v>0</v>
          </cell>
        </row>
        <row r="555">
          <cell r="A555">
            <v>7814</v>
          </cell>
          <cell r="B555" t="str">
            <v>DEWILDE Johan</v>
          </cell>
          <cell r="C555" t="str">
            <v>K.GHOK</v>
          </cell>
          <cell r="E555">
            <v>90</v>
          </cell>
          <cell r="F555" t="str">
            <v>4°</v>
          </cell>
        </row>
        <row r="556">
          <cell r="A556">
            <v>8873</v>
          </cell>
          <cell r="B556" t="str">
            <v>DEVOS Claude</v>
          </cell>
          <cell r="C556" t="str">
            <v>K.GHOK</v>
          </cell>
          <cell r="E556">
            <v>70</v>
          </cell>
          <cell r="F556" t="str">
            <v>5°</v>
          </cell>
        </row>
        <row r="557">
          <cell r="A557">
            <v>8047</v>
          </cell>
          <cell r="B557" t="str">
            <v>DEVRIENDT Bart</v>
          </cell>
          <cell r="C557" t="str">
            <v>K.GHOK</v>
          </cell>
          <cell r="E557">
            <v>40</v>
          </cell>
          <cell r="F557" t="str">
            <v>7°</v>
          </cell>
        </row>
        <row r="558">
          <cell r="A558">
            <v>9531</v>
          </cell>
          <cell r="B558" t="str">
            <v>ROELAND Juliaan</v>
          </cell>
          <cell r="C558" t="str">
            <v>K.GHOK</v>
          </cell>
          <cell r="D558" t="str">
            <v>NS</v>
          </cell>
          <cell r="E558">
            <v>40</v>
          </cell>
          <cell r="F558" t="str">
            <v>7°</v>
          </cell>
        </row>
        <row r="559">
          <cell r="A559">
            <v>8282</v>
          </cell>
          <cell r="B559" t="str">
            <v>PATTYN Guy</v>
          </cell>
          <cell r="C559" t="str">
            <v>K.GHOK</v>
          </cell>
          <cell r="E559">
            <v>160</v>
          </cell>
          <cell r="F559" t="str">
            <v>2°</v>
          </cell>
        </row>
        <row r="560">
          <cell r="A560">
            <v>9532</v>
          </cell>
          <cell r="B560" t="str">
            <v>VIENNE Isabelle</v>
          </cell>
          <cell r="C560" t="str">
            <v>K.GHOK</v>
          </cell>
          <cell r="E560">
            <v>30</v>
          </cell>
          <cell r="F560" t="str">
            <v>8°</v>
          </cell>
        </row>
        <row r="561">
          <cell r="A561">
            <v>7499</v>
          </cell>
          <cell r="B561" t="str">
            <v>GRAYE André</v>
          </cell>
          <cell r="C561" t="str">
            <v>K.GHOK</v>
          </cell>
          <cell r="F561">
            <v>0</v>
          </cell>
        </row>
        <row r="562">
          <cell r="A562">
            <v>7524</v>
          </cell>
          <cell r="B562" t="str">
            <v>SCHOKELE Ronny</v>
          </cell>
          <cell r="C562" t="str">
            <v>K.GHOK</v>
          </cell>
          <cell r="F562">
            <v>0</v>
          </cell>
        </row>
        <row r="563">
          <cell r="A563">
            <v>4687</v>
          </cell>
          <cell r="B563" t="str">
            <v>VANHAESEBROEK Didier</v>
          </cell>
          <cell r="C563" t="str">
            <v>K.GHOK</v>
          </cell>
          <cell r="F563">
            <v>0</v>
          </cell>
        </row>
        <row r="564">
          <cell r="F564">
            <v>0</v>
          </cell>
        </row>
        <row r="565">
          <cell r="A565">
            <v>4691</v>
          </cell>
          <cell r="B565" t="str">
            <v>D'HONDT Hervé</v>
          </cell>
          <cell r="C565" t="str">
            <v>WOH</v>
          </cell>
          <cell r="E565">
            <v>40</v>
          </cell>
          <cell r="F565" t="str">
            <v>7°</v>
          </cell>
        </row>
        <row r="566">
          <cell r="A566">
            <v>4701</v>
          </cell>
          <cell r="B566" t="str">
            <v>WERBROUCK Donald</v>
          </cell>
          <cell r="C566" t="str">
            <v>WOH</v>
          </cell>
          <cell r="E566">
            <v>70</v>
          </cell>
          <cell r="F566" t="str">
            <v>5°</v>
          </cell>
        </row>
        <row r="567">
          <cell r="A567">
            <v>6722</v>
          </cell>
          <cell r="B567" t="str">
            <v>GRYSON Dirk</v>
          </cell>
          <cell r="C567" t="str">
            <v>WOH</v>
          </cell>
          <cell r="E567">
            <v>160</v>
          </cell>
          <cell r="F567" t="str">
            <v>2°</v>
          </cell>
        </row>
        <row r="568">
          <cell r="A568">
            <v>7314</v>
          </cell>
          <cell r="B568" t="str">
            <v>DEMAN Leon</v>
          </cell>
          <cell r="C568" t="str">
            <v>WOH</v>
          </cell>
          <cell r="E568">
            <v>120</v>
          </cell>
          <cell r="F568" t="str">
            <v>3°</v>
          </cell>
        </row>
        <row r="569">
          <cell r="A569">
            <v>7315</v>
          </cell>
          <cell r="B569" t="str">
            <v>EVERAERDT Corneel</v>
          </cell>
          <cell r="C569" t="str">
            <v>WOH</v>
          </cell>
          <cell r="E569">
            <v>160</v>
          </cell>
          <cell r="F569" t="str">
            <v>2°</v>
          </cell>
        </row>
        <row r="570">
          <cell r="A570">
            <v>8528</v>
          </cell>
          <cell r="B570" t="str">
            <v>VANACKER Jozef</v>
          </cell>
          <cell r="C570" t="str">
            <v>WOH</v>
          </cell>
          <cell r="E570">
            <v>120</v>
          </cell>
          <cell r="F570" t="str">
            <v>3°</v>
          </cell>
        </row>
        <row r="571">
          <cell r="A571">
            <v>8687</v>
          </cell>
          <cell r="B571" t="str">
            <v>DESWARTE Willy</v>
          </cell>
          <cell r="C571" t="str">
            <v>WOH</v>
          </cell>
          <cell r="E571">
            <v>55</v>
          </cell>
          <cell r="F571" t="str">
            <v>6°</v>
          </cell>
        </row>
        <row r="572">
          <cell r="A572">
            <v>8872</v>
          </cell>
          <cell r="B572" t="str">
            <v>BEIRNAERT Arthur</v>
          </cell>
          <cell r="C572" t="str">
            <v>WOH</v>
          </cell>
          <cell r="E572">
            <v>55</v>
          </cell>
          <cell r="F572" t="str">
            <v>6°</v>
          </cell>
        </row>
        <row r="573">
          <cell r="A573">
            <v>8873</v>
          </cell>
          <cell r="B573" t="str">
            <v>DEVOS Claude</v>
          </cell>
          <cell r="C573" t="str">
            <v>WOH</v>
          </cell>
          <cell r="E573">
            <v>70</v>
          </cell>
          <cell r="F573" t="str">
            <v>5°</v>
          </cell>
        </row>
        <row r="574">
          <cell r="A574">
            <v>8875</v>
          </cell>
          <cell r="B574" t="str">
            <v>DEBUSSCHERE Dries</v>
          </cell>
          <cell r="C574" t="str">
            <v>WOH</v>
          </cell>
          <cell r="E574">
            <v>30</v>
          </cell>
          <cell r="F574" t="str">
            <v>8°</v>
          </cell>
        </row>
        <row r="575">
          <cell r="A575">
            <v>9074</v>
          </cell>
          <cell r="B575" t="str">
            <v>VANBIERVLIET Geert</v>
          </cell>
          <cell r="C575" t="str">
            <v>WOH</v>
          </cell>
          <cell r="E575">
            <v>70</v>
          </cell>
          <cell r="F575" t="str">
            <v>5°</v>
          </cell>
        </row>
        <row r="576">
          <cell r="A576">
            <v>9270</v>
          </cell>
          <cell r="B576" t="str">
            <v>DESWARTE Franky</v>
          </cell>
          <cell r="C576" t="str">
            <v>WOH</v>
          </cell>
          <cell r="E576">
            <v>90</v>
          </cell>
          <cell r="F576" t="str">
            <v>4°</v>
          </cell>
        </row>
        <row r="577">
          <cell r="A577">
            <v>9271</v>
          </cell>
          <cell r="B577" t="str">
            <v>VAN ACKER Frank</v>
          </cell>
          <cell r="C577" t="str">
            <v>WOH</v>
          </cell>
          <cell r="E577">
            <v>55</v>
          </cell>
          <cell r="F577" t="str">
            <v>6°</v>
          </cell>
        </row>
        <row r="578">
          <cell r="A578">
            <v>9433</v>
          </cell>
          <cell r="B578" t="str">
            <v>LATRUWE Nicolas</v>
          </cell>
          <cell r="C578" t="str">
            <v>WOH</v>
          </cell>
          <cell r="E578">
            <v>30</v>
          </cell>
          <cell r="F578" t="str">
            <v>8°</v>
          </cell>
        </row>
        <row r="579">
          <cell r="A579">
            <v>5183</v>
          </cell>
          <cell r="B579" t="str">
            <v>BOEDTS Freddy</v>
          </cell>
          <cell r="C579" t="str">
            <v>WOH</v>
          </cell>
          <cell r="E579">
            <v>55</v>
          </cell>
          <cell r="F579" t="str">
            <v>6°</v>
          </cell>
        </row>
        <row r="580">
          <cell r="A580">
            <v>7316</v>
          </cell>
          <cell r="B580" t="str">
            <v>RONDELE Freddy</v>
          </cell>
          <cell r="C580" t="str">
            <v>WOH</v>
          </cell>
          <cell r="E580">
            <v>70</v>
          </cell>
          <cell r="F580" t="str">
            <v>5°</v>
          </cell>
        </row>
        <row r="581">
          <cell r="A581">
            <v>5717</v>
          </cell>
          <cell r="B581" t="str">
            <v>ACX Dirk</v>
          </cell>
          <cell r="C581" t="str">
            <v>WOH</v>
          </cell>
          <cell r="E581">
            <v>210</v>
          </cell>
          <cell r="F581" t="str">
            <v>1°</v>
          </cell>
        </row>
        <row r="582">
          <cell r="F582">
            <v>0</v>
          </cell>
        </row>
        <row r="583">
          <cell r="A583">
            <v>4725</v>
          </cell>
          <cell r="B583" t="str">
            <v>VANONACKER Patrick</v>
          </cell>
          <cell r="C583" t="str">
            <v>KK</v>
          </cell>
          <cell r="E583">
            <v>70</v>
          </cell>
          <cell r="F583" t="str">
            <v>5°</v>
          </cell>
        </row>
        <row r="584">
          <cell r="A584">
            <v>4736</v>
          </cell>
          <cell r="B584" t="str">
            <v>VAN COILLIE Francky</v>
          </cell>
          <cell r="C584" t="str">
            <v>KK</v>
          </cell>
          <cell r="F584">
            <v>0</v>
          </cell>
        </row>
        <row r="585">
          <cell r="A585">
            <v>4737</v>
          </cell>
          <cell r="B585" t="str">
            <v>VANGANSBEKE Luc</v>
          </cell>
          <cell r="C585" t="str">
            <v>KK</v>
          </cell>
          <cell r="F585">
            <v>0</v>
          </cell>
        </row>
        <row r="586">
          <cell r="A586">
            <v>4798</v>
          </cell>
          <cell r="B586" t="str">
            <v>VERCOUILLIE Alexander</v>
          </cell>
          <cell r="C586" t="str">
            <v>KK</v>
          </cell>
          <cell r="F586">
            <v>0</v>
          </cell>
        </row>
        <row r="587">
          <cell r="A587">
            <v>8089</v>
          </cell>
          <cell r="B587" t="str">
            <v>VERGHEYNST Albert</v>
          </cell>
          <cell r="C587" t="str">
            <v>KK</v>
          </cell>
          <cell r="F587">
            <v>0</v>
          </cell>
        </row>
        <row r="588">
          <cell r="A588">
            <v>4799</v>
          </cell>
          <cell r="B588" t="str">
            <v>VERCOUILLIE José</v>
          </cell>
          <cell r="C588" t="str">
            <v>KK</v>
          </cell>
          <cell r="E588">
            <v>120</v>
          </cell>
          <cell r="F588" t="str">
            <v>3°</v>
          </cell>
        </row>
        <row r="589">
          <cell r="A589">
            <v>5223</v>
          </cell>
          <cell r="B589" t="str">
            <v>DESCHEPPER Carl</v>
          </cell>
          <cell r="C589" t="str">
            <v>KK</v>
          </cell>
          <cell r="F589">
            <v>0</v>
          </cell>
        </row>
        <row r="590">
          <cell r="A590">
            <v>6730</v>
          </cell>
          <cell r="B590" t="str">
            <v>DENOULET Johan</v>
          </cell>
          <cell r="C590" t="str">
            <v>KK</v>
          </cell>
          <cell r="E590">
            <v>160</v>
          </cell>
          <cell r="F590" t="str">
            <v>2°</v>
          </cell>
        </row>
        <row r="591">
          <cell r="A591">
            <v>7540</v>
          </cell>
          <cell r="B591" t="str">
            <v>VANDAELE Eric</v>
          </cell>
          <cell r="C591" t="str">
            <v>KK</v>
          </cell>
          <cell r="F591">
            <v>0</v>
          </cell>
        </row>
        <row r="592">
          <cell r="A592">
            <v>8425</v>
          </cell>
          <cell r="B592" t="str">
            <v>MILLET Michel</v>
          </cell>
          <cell r="C592" t="str">
            <v>KK</v>
          </cell>
          <cell r="F592">
            <v>0</v>
          </cell>
        </row>
        <row r="593">
          <cell r="A593">
            <v>8480</v>
          </cell>
          <cell r="B593" t="str">
            <v>VANGANSBEKE Gerard</v>
          </cell>
          <cell r="C593" t="str">
            <v>KK</v>
          </cell>
          <cell r="F593">
            <v>0</v>
          </cell>
        </row>
        <row r="594">
          <cell r="A594">
            <v>8714</v>
          </cell>
          <cell r="B594" t="str">
            <v>LOOSVELDT Frank</v>
          </cell>
          <cell r="C594" t="str">
            <v>KK</v>
          </cell>
          <cell r="F594">
            <v>0</v>
          </cell>
        </row>
        <row r="595">
          <cell r="A595">
            <v>7458</v>
          </cell>
          <cell r="B595" t="str">
            <v>DUMON Eddy</v>
          </cell>
          <cell r="C595" t="str">
            <v>KK</v>
          </cell>
          <cell r="E595">
            <v>90</v>
          </cell>
          <cell r="F595" t="str">
            <v>4°</v>
          </cell>
        </row>
        <row r="596">
          <cell r="A596">
            <v>9078</v>
          </cell>
          <cell r="B596" t="str">
            <v>BEKAERT Bernhard</v>
          </cell>
          <cell r="C596" t="str">
            <v>KK</v>
          </cell>
          <cell r="E596">
            <v>210</v>
          </cell>
          <cell r="F596" t="str">
            <v>1°</v>
          </cell>
        </row>
        <row r="597">
          <cell r="A597">
            <v>4680</v>
          </cell>
          <cell r="B597" t="str">
            <v>RAVESTIJN Martin</v>
          </cell>
          <cell r="C597" t="str">
            <v>KK</v>
          </cell>
          <cell r="F597">
            <v>0</v>
          </cell>
        </row>
        <row r="598">
          <cell r="A598">
            <v>6727</v>
          </cell>
          <cell r="B598" t="str">
            <v>DE RYNCK Ivan</v>
          </cell>
          <cell r="C598" t="str">
            <v>KK</v>
          </cell>
          <cell r="F598">
            <v>0</v>
          </cell>
        </row>
        <row r="599">
          <cell r="A599">
            <v>4703</v>
          </cell>
          <cell r="B599" t="str">
            <v>BEGHIN Frédéric</v>
          </cell>
          <cell r="C599" t="str">
            <v>KK</v>
          </cell>
          <cell r="F599">
            <v>0</v>
          </cell>
        </row>
        <row r="600">
          <cell r="A600">
            <v>8159</v>
          </cell>
          <cell r="B600" t="str">
            <v>MONSOREZ Michel</v>
          </cell>
          <cell r="C600" t="str">
            <v>KK</v>
          </cell>
          <cell r="F600">
            <v>0</v>
          </cell>
        </row>
        <row r="601">
          <cell r="A601">
            <v>4730</v>
          </cell>
          <cell r="B601" t="str">
            <v>LAGAGE Roger</v>
          </cell>
          <cell r="C601" t="str">
            <v>KK</v>
          </cell>
          <cell r="F601">
            <v>0</v>
          </cell>
        </row>
        <row r="602">
          <cell r="A602">
            <v>2568</v>
          </cell>
          <cell r="B602" t="str">
            <v>CORNELISSEN Jacky</v>
          </cell>
          <cell r="C602" t="str">
            <v>KK</v>
          </cell>
          <cell r="E602">
            <v>160</v>
          </cell>
          <cell r="F602" t="str">
            <v>2°</v>
          </cell>
        </row>
        <row r="603">
          <cell r="A603">
            <v>1054</v>
          </cell>
          <cell r="B603" t="str">
            <v>DEMOS Georges</v>
          </cell>
          <cell r="C603" t="str">
            <v>KK</v>
          </cell>
          <cell r="F603">
            <v>0</v>
          </cell>
        </row>
        <row r="604">
          <cell r="A604">
            <v>4708</v>
          </cell>
          <cell r="B604" t="str">
            <v>DENNEULIN Frédéric</v>
          </cell>
          <cell r="C604" t="str">
            <v>KK</v>
          </cell>
          <cell r="F604">
            <v>0</v>
          </cell>
        </row>
        <row r="605">
          <cell r="A605">
            <v>8324</v>
          </cell>
          <cell r="B605" t="str">
            <v>VANNUXEM Jérôme</v>
          </cell>
          <cell r="C605" t="str">
            <v>KK</v>
          </cell>
          <cell r="F605">
            <v>0</v>
          </cell>
        </row>
        <row r="606">
          <cell r="A606">
            <v>7129</v>
          </cell>
          <cell r="B606" t="str">
            <v>ROELANTS Frédéric</v>
          </cell>
          <cell r="C606" t="str">
            <v>KK</v>
          </cell>
          <cell r="F606">
            <v>0</v>
          </cell>
        </row>
        <row r="607">
          <cell r="A607">
            <v>5809</v>
          </cell>
          <cell r="B607" t="str">
            <v>BITALIS Richard</v>
          </cell>
          <cell r="C607" t="str">
            <v>KK</v>
          </cell>
          <cell r="F607">
            <v>0</v>
          </cell>
        </row>
        <row r="608">
          <cell r="A608">
            <v>7457</v>
          </cell>
          <cell r="B608" t="str">
            <v>COECK Bjorn</v>
          </cell>
          <cell r="C608" t="str">
            <v>KK</v>
          </cell>
          <cell r="F608">
            <v>0</v>
          </cell>
        </row>
        <row r="609">
          <cell r="A609">
            <v>7913</v>
          </cell>
          <cell r="B609" t="str">
            <v>STOPIN Gilles</v>
          </cell>
          <cell r="C609" t="str">
            <v>KK</v>
          </cell>
          <cell r="F609">
            <v>0</v>
          </cell>
        </row>
        <row r="610">
          <cell r="A610">
            <v>1150</v>
          </cell>
          <cell r="B610" t="str">
            <v>BRANTS Ronny</v>
          </cell>
          <cell r="C610" t="str">
            <v>KK</v>
          </cell>
          <cell r="F610">
            <v>0</v>
          </cell>
        </row>
        <row r="611">
          <cell r="A611">
            <v>1053</v>
          </cell>
          <cell r="B611" t="str">
            <v>DESPREZ Jean-Pierre</v>
          </cell>
          <cell r="C611" t="str">
            <v>KK</v>
          </cell>
          <cell r="F611">
            <v>0</v>
          </cell>
        </row>
        <row r="612">
          <cell r="A612">
            <v>1059</v>
          </cell>
          <cell r="B612" t="str">
            <v>CARDON Eddy</v>
          </cell>
          <cell r="C612" t="str">
            <v>KK</v>
          </cell>
          <cell r="E612">
            <v>210</v>
          </cell>
          <cell r="F612" t="str">
            <v>1°</v>
          </cell>
        </row>
        <row r="613">
          <cell r="A613">
            <v>3807</v>
          </cell>
          <cell r="B613" t="str">
            <v>BUYLE Stany</v>
          </cell>
          <cell r="C613" t="str">
            <v>KK</v>
          </cell>
          <cell r="F613">
            <v>0</v>
          </cell>
        </row>
        <row r="614">
          <cell r="A614">
            <v>9529</v>
          </cell>
          <cell r="B614" t="str">
            <v>CALLAERTS Alain</v>
          </cell>
          <cell r="C614" t="str">
            <v>KK</v>
          </cell>
          <cell r="D614" t="str">
            <v>NS</v>
          </cell>
          <cell r="F614">
            <v>0</v>
          </cell>
        </row>
        <row r="615">
          <cell r="F615">
            <v>0</v>
          </cell>
        </row>
        <row r="616">
          <cell r="A616">
            <v>4702</v>
          </cell>
          <cell r="B616" t="str">
            <v>BEGHIN Bernard</v>
          </cell>
          <cell r="C616" t="str">
            <v>RT</v>
          </cell>
          <cell r="E616">
            <v>70</v>
          </cell>
          <cell r="F616" t="str">
            <v>5°</v>
          </cell>
        </row>
        <row r="617">
          <cell r="A617">
            <v>4709</v>
          </cell>
          <cell r="B617" t="str">
            <v>DESBONNEZ Philippe</v>
          </cell>
          <cell r="C617" t="str">
            <v>RT</v>
          </cell>
          <cell r="E617">
            <v>40</v>
          </cell>
          <cell r="F617" t="str">
            <v>7°</v>
          </cell>
        </row>
        <row r="618">
          <cell r="A618">
            <v>4710</v>
          </cell>
          <cell r="B618" t="str">
            <v>EQUIPART Pierre</v>
          </cell>
          <cell r="C618" t="str">
            <v>RT</v>
          </cell>
          <cell r="F618">
            <v>0</v>
          </cell>
        </row>
        <row r="619">
          <cell r="A619">
            <v>4715</v>
          </cell>
          <cell r="B619" t="str">
            <v>LAMPE Guy</v>
          </cell>
          <cell r="C619" t="str">
            <v>RT</v>
          </cell>
          <cell r="E619">
            <v>30</v>
          </cell>
          <cell r="F619" t="str">
            <v>8°</v>
          </cell>
        </row>
        <row r="620">
          <cell r="A620">
            <v>4740</v>
          </cell>
          <cell r="B620" t="str">
            <v>BEGHIN Julien</v>
          </cell>
          <cell r="C620" t="str">
            <v>RT</v>
          </cell>
          <cell r="E620">
            <v>160</v>
          </cell>
          <cell r="F620" t="str">
            <v>2°</v>
          </cell>
        </row>
        <row r="621">
          <cell r="A621">
            <v>6441</v>
          </cell>
          <cell r="B621" t="str">
            <v>BERRIER Jean-Pierre</v>
          </cell>
          <cell r="C621" t="str">
            <v>RT</v>
          </cell>
          <cell r="F621">
            <v>0</v>
          </cell>
        </row>
        <row r="622">
          <cell r="A622">
            <v>9075</v>
          </cell>
          <cell r="B622" t="str">
            <v>FLORIN Marc</v>
          </cell>
          <cell r="C622" t="str">
            <v>RT</v>
          </cell>
          <cell r="F622">
            <v>0</v>
          </cell>
        </row>
        <row r="623">
          <cell r="A623">
            <v>9076</v>
          </cell>
          <cell r="B623" t="str">
            <v>DELPANQUE Fabien</v>
          </cell>
          <cell r="C623" t="str">
            <v>RT</v>
          </cell>
          <cell r="F623">
            <v>0</v>
          </cell>
        </row>
        <row r="624">
          <cell r="A624">
            <v>9272</v>
          </cell>
          <cell r="B624" t="str">
            <v>GUENEZ Christophe</v>
          </cell>
          <cell r="C624" t="str">
            <v>RT</v>
          </cell>
          <cell r="F624">
            <v>0</v>
          </cell>
        </row>
        <row r="625">
          <cell r="A625">
            <v>9435</v>
          </cell>
          <cell r="B625" t="str">
            <v>VERCAMPST Rémy</v>
          </cell>
          <cell r="C625" t="str">
            <v>RT</v>
          </cell>
          <cell r="E625">
            <v>40</v>
          </cell>
          <cell r="F625" t="str">
            <v>7°</v>
          </cell>
        </row>
        <row r="626">
          <cell r="A626">
            <v>8694</v>
          </cell>
          <cell r="B626" t="str">
            <v>VANDEMAELE  Paul-André</v>
          </cell>
          <cell r="C626" t="str">
            <v>RT</v>
          </cell>
          <cell r="F626">
            <v>0</v>
          </cell>
        </row>
        <row r="627">
          <cell r="A627">
            <v>7693</v>
          </cell>
          <cell r="B627" t="str">
            <v>FAREZ Luc</v>
          </cell>
          <cell r="C627" t="str">
            <v>RT</v>
          </cell>
          <cell r="E627">
            <v>30</v>
          </cell>
          <cell r="F627" t="str">
            <v>8°</v>
          </cell>
        </row>
        <row r="628">
          <cell r="A628">
            <v>9528</v>
          </cell>
          <cell r="B628" t="str">
            <v>DE SOUSA Joaquim</v>
          </cell>
          <cell r="C628" t="str">
            <v>RT</v>
          </cell>
          <cell r="D628" t="str">
            <v>NS</v>
          </cell>
          <cell r="F628">
            <v>0</v>
          </cell>
        </row>
        <row r="629">
          <cell r="F629">
            <v>0</v>
          </cell>
        </row>
        <row r="630">
          <cell r="A630">
            <v>8735</v>
          </cell>
          <cell r="B630" t="str">
            <v>VAN DEN BUVERIE Eric</v>
          </cell>
          <cell r="C630" t="str">
            <v>VOLH</v>
          </cell>
          <cell r="E630">
            <v>120</v>
          </cell>
          <cell r="F630" t="str">
            <v>3°</v>
          </cell>
        </row>
        <row r="631">
          <cell r="A631">
            <v>9079</v>
          </cell>
          <cell r="B631" t="str">
            <v>HIMPE Jean</v>
          </cell>
          <cell r="C631" t="str">
            <v>VOLH</v>
          </cell>
          <cell r="E631">
            <v>210</v>
          </cell>
          <cell r="F631" t="str">
            <v>1°</v>
          </cell>
        </row>
        <row r="632">
          <cell r="A632">
            <v>9080</v>
          </cell>
          <cell r="B632" t="str">
            <v>VANKEISBILCK Alex</v>
          </cell>
          <cell r="C632" t="str">
            <v>VOLH</v>
          </cell>
          <cell r="E632">
            <v>55</v>
          </cell>
          <cell r="F632" t="str">
            <v>6°</v>
          </cell>
        </row>
        <row r="633">
          <cell r="A633">
            <v>9439</v>
          </cell>
          <cell r="B633" t="str">
            <v>VANDENBERGHE Rudy</v>
          </cell>
          <cell r="C633" t="str">
            <v>VOLH</v>
          </cell>
          <cell r="E633">
            <v>90</v>
          </cell>
          <cell r="F633" t="str">
            <v>4°</v>
          </cell>
        </row>
        <row r="634">
          <cell r="A634">
            <v>9502</v>
          </cell>
          <cell r="B634" t="str">
            <v xml:space="preserve">HIMPE Jeremy  </v>
          </cell>
          <cell r="C634" t="str">
            <v>VOLH</v>
          </cell>
          <cell r="D634" t="str">
            <v>NS</v>
          </cell>
          <cell r="E634">
            <v>30</v>
          </cell>
          <cell r="F634" t="str">
            <v>8°</v>
          </cell>
        </row>
        <row r="635">
          <cell r="A635">
            <v>9511</v>
          </cell>
          <cell r="B635" t="str">
            <v>HOUSSIN Mario</v>
          </cell>
          <cell r="C635" t="str">
            <v>VOLH</v>
          </cell>
          <cell r="D635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>
        <row r="4">
          <cell r="A4">
            <v>1</v>
          </cell>
        </row>
      </sheetData>
      <sheetData sheetId="1">
        <row r="4">
          <cell r="B4" t="str">
            <v>KAMPIOENSCHAP VAN BELGIE : 3° VRIJSPEL KB</v>
          </cell>
        </row>
      </sheetData>
      <sheetData sheetId="2">
        <row r="1">
          <cell r="A1" t="str">
            <v>voorronde</v>
          </cell>
        </row>
      </sheetData>
      <sheetData sheetId="3">
        <row r="1">
          <cell r="A1" t="str">
            <v>competitie</v>
          </cell>
        </row>
      </sheetData>
      <sheetData sheetId="4">
        <row r="1">
          <cell r="A1" t="str">
            <v>Lic</v>
          </cell>
        </row>
      </sheetData>
      <sheetData sheetId="5">
        <row r="2">
          <cell r="A2">
            <v>4158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0"/>
  <sheetViews>
    <sheetView tabSelected="1" workbookViewId="0">
      <selection activeCell="BI221" sqref="BI221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3.140625" customWidth="1"/>
    <col min="16" max="16" width="3.28515625" hidden="1" customWidth="1"/>
    <col min="17" max="17" width="2.85546875" customWidth="1"/>
    <col min="18" max="18" width="2.7109375" customWidth="1"/>
    <col min="19" max="19" width="0.85546875" customWidth="1"/>
    <col min="20" max="20" width="3" customWidth="1"/>
    <col min="21" max="21" width="2.7109375" customWidth="1"/>
    <col min="22" max="22" width="0.5703125" customWidth="1"/>
    <col min="23" max="23" width="2.85546875" customWidth="1"/>
    <col min="24" max="24" width="2.7109375" customWidth="1"/>
    <col min="25" max="25" width="0.85546875" customWidth="1"/>
    <col min="26" max="26" width="3.28515625" customWidth="1"/>
    <col min="27" max="27" width="2.7109375" customWidth="1"/>
    <col min="28" max="28" width="0.85546875" customWidth="1"/>
    <col min="29" max="30" width="2.7109375" customWidth="1"/>
    <col min="31" max="31" width="0.5703125" customWidth="1"/>
    <col min="32" max="32" width="2.85546875" customWidth="1"/>
    <col min="33" max="33" width="2.7109375" customWidth="1"/>
    <col min="34" max="34" width="0.5703125" customWidth="1"/>
    <col min="35" max="36" width="2.7109375" customWidth="1"/>
    <col min="37" max="37" width="0.5703125" customWidth="1"/>
    <col min="38" max="38" width="2.5703125" customWidth="1"/>
    <col min="39" max="41" width="2.42578125" customWidth="1"/>
    <col min="42" max="43" width="2.7109375" customWidth="1"/>
    <col min="44" max="44" width="3" customWidth="1"/>
    <col min="45" max="45" width="2.7109375" customWidth="1"/>
    <col min="46" max="48" width="2.7109375" hidden="1" customWidth="1"/>
    <col min="49" max="54" width="2.7109375" customWidth="1"/>
    <col min="55" max="56" width="2.7109375" hidden="1" customWidth="1"/>
    <col min="57" max="83" width="2.7109375" customWidth="1"/>
  </cols>
  <sheetData>
    <row r="1" spans="1:48" ht="24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8" ht="2.2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</row>
    <row r="3" spans="1:48" ht="20.25" customHeight="1" x14ac:dyDescent="0.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8" ht="18.75" customHeight="1" x14ac:dyDescent="0.4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/>
    </row>
    <row r="5" spans="1:48" ht="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</row>
    <row r="6" spans="1:48" ht="15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</row>
    <row r="7" spans="1:48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 t="s">
        <v>4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9"/>
    </row>
    <row r="9" spans="1:48" ht="15" hidden="1" x14ac:dyDescent="0.25">
      <c r="A9" s="20" t="s">
        <v>5</v>
      </c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</row>
    <row r="10" spans="1:48" ht="6.75" hidden="1" customHeight="1" x14ac:dyDescent="0.2"/>
    <row r="11" spans="1:48" hidden="1" x14ac:dyDescent="0.2">
      <c r="A11" s="22"/>
      <c r="B11" s="23"/>
      <c r="D11" s="24" t="e">
        <f>VLOOKUP(A11,[1]leden!A$1:C$65536,2,FALSE)</f>
        <v>#N/A</v>
      </c>
      <c r="E11" s="25"/>
      <c r="F11" s="25"/>
      <c r="G11" s="25"/>
      <c r="H11" s="25"/>
      <c r="I11" s="25"/>
      <c r="J11" s="26"/>
      <c r="L11" s="27" t="e">
        <f>VLOOKUP(A11,[1]leden!A$1:C$65536,3,FALSE)</f>
        <v>#N/A</v>
      </c>
      <c r="M11" s="28"/>
      <c r="O11" s="29" t="e">
        <f>VLOOKUP(A11,[1]leden!A$1:F$65536,6,FALSE)</f>
        <v>#N/A</v>
      </c>
      <c r="P11" s="29" t="e">
        <f>VLOOKUP(B11,[1]leden!A$1:D$65536,4,FALSE)</f>
        <v>#N/A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O11" s="30" t="e">
        <f>ROUNDDOWN(AU11/AV11,3)</f>
        <v>#DIV/0!</v>
      </c>
      <c r="AP11" s="31"/>
      <c r="AR11" s="32" t="e">
        <f>IF(AO11&lt;1,"OG",IF(AND(AO11&gt;=1,AO11&lt;1.6),"MG",IF(AND(AO11&gt;=1.6,AO11&lt;2.2),"PR",IF(AND(AO11&gt;=2.2,AO11&lt;2.8),"DPR",IF(AND(AO11&gt;=2.8,AO11&lt;3.6),"DRPR")))))</f>
        <v>#DIV/0!</v>
      </c>
      <c r="AU11">
        <f>SUM(Q11,T11,W11,Z11,AC11,AF11,AI11,AL11)</f>
        <v>0</v>
      </c>
      <c r="AV11">
        <f>SUM(R11,U11,X11,AA11,AD11,AG11,AJ11,AM11)</f>
        <v>0</v>
      </c>
    </row>
    <row r="12" spans="1:48" ht="6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idden="1" x14ac:dyDescent="0.2">
      <c r="A13" s="22"/>
      <c r="B13" s="23"/>
      <c r="D13" s="24" t="e">
        <f>VLOOKUP(A13,[1]leden!A$1:C$65536,2,FALSE)</f>
        <v>#N/A</v>
      </c>
      <c r="E13" s="25"/>
      <c r="F13" s="25"/>
      <c r="G13" s="25"/>
      <c r="H13" s="25"/>
      <c r="I13" s="25"/>
      <c r="J13" s="26"/>
      <c r="L13" s="27" t="e">
        <f>VLOOKUP(A13,[1]leden!A$1:C$65536,3,FALSE)</f>
        <v>#N/A</v>
      </c>
      <c r="M13" s="28"/>
      <c r="O13" s="29" t="e">
        <f>VLOOKUP(A13,[1]leden!A$1:F$65536,6,FALSE)</f>
        <v>#N/A</v>
      </c>
      <c r="P13" s="29" t="e">
        <f>VLOOKUP(B13,[1]leden!A$1:D$65536,4,FALSE)</f>
        <v>#N/A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O13" s="30" t="e">
        <f>ROUNDDOWN(AU13/AV13,3)</f>
        <v>#DIV/0!</v>
      </c>
      <c r="AP13" s="31"/>
      <c r="AR13" s="32" t="e">
        <f>IF(AO13&lt;1,"OG",IF(AND(AO13&gt;=1,AO13&lt;1.6),"MG",IF(AND(AO13&gt;=1.6,AO13&lt;2.2),"PR",IF(AND(AO13&gt;=2.2,AO13&lt;2.8),"DPR",IF(AND(AO13&gt;=2.8,AO13&lt;3.6),"DRPR")))))</f>
        <v>#DIV/0!</v>
      </c>
      <c r="AU13">
        <f>SUM(Q13,T13,W13,Z13,AC13,AF13,AI13,AL13)</f>
        <v>0</v>
      </c>
      <c r="AV13">
        <f>SUM(R13,U13,X13,AA13,AD13,AG13,AJ13,AM13)</f>
        <v>0</v>
      </c>
    </row>
    <row r="14" spans="1:48" ht="5.25" hidden="1" customHeight="1" x14ac:dyDescent="0.2"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R14" s="32"/>
    </row>
    <row r="15" spans="1:48" hidden="1" x14ac:dyDescent="0.2">
      <c r="A15" s="22"/>
      <c r="B15" s="23"/>
      <c r="D15" s="33" t="e">
        <f>VLOOKUP(A15,[1]leden!A$1:C$65536,2,FALSE)</f>
        <v>#N/A</v>
      </c>
      <c r="E15" s="34"/>
      <c r="F15" s="34"/>
      <c r="G15" s="34"/>
      <c r="H15" s="34"/>
      <c r="I15" s="34"/>
      <c r="J15" s="35"/>
      <c r="L15" s="27" t="e">
        <f>VLOOKUP(A15,[1]leden!A$1:C$65536,3,FALSE)</f>
        <v>#N/A</v>
      </c>
      <c r="M15" s="28"/>
      <c r="O15" s="29" t="e">
        <f>VLOOKUP(A15,[1]leden!A$1:F$65536,6,FALSE)</f>
        <v>#N/A</v>
      </c>
      <c r="P15" s="29" t="e">
        <f>VLOOKUP(B15,[1]leden!A$1:D$65536,4,FALSE)</f>
        <v>#N/A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O15" s="30" t="e">
        <f>ROUNDDOWN(AU15/AV15,3)</f>
        <v>#DIV/0!</v>
      </c>
      <c r="AP15" s="31"/>
      <c r="AR15" s="32" t="e">
        <f>IF(AO15&lt;1,"OG",IF(AND(AO15&gt;=1,AO15&lt;1.6),"MG",IF(AND(AO15&gt;=1.6,AO15&lt;2.2),"PR",IF(AND(AO15&gt;=2.2,AO15&lt;2.8),"DPR",IF(AND(AO15&gt;=2.8,AO15&lt;3.6),"DRPR")))))</f>
        <v>#DIV/0!</v>
      </c>
      <c r="AU15">
        <f>SUM(Q15,T15,W15,Z15,AC15,AF15,AI15,AL15)</f>
        <v>0</v>
      </c>
      <c r="AV15">
        <f>SUM(R15,U15,X15,AA15,AD15,AG15,AJ15,AM15)</f>
        <v>0</v>
      </c>
    </row>
    <row r="16" spans="1:48" ht="4.5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36"/>
      <c r="AS16" s="5"/>
      <c r="AT16" s="5"/>
      <c r="AU16" s="5"/>
      <c r="AV16" s="5"/>
    </row>
    <row r="17" spans="1:48" hidden="1" x14ac:dyDescent="0.2">
      <c r="A17" s="22"/>
      <c r="B17" s="23"/>
      <c r="D17" s="24" t="e">
        <f>VLOOKUP(A17,[1]leden!A$1:C$65536,2,FALSE)</f>
        <v>#N/A</v>
      </c>
      <c r="E17" s="25"/>
      <c r="F17" s="25"/>
      <c r="G17" s="25"/>
      <c r="H17" s="25"/>
      <c r="I17" s="25"/>
      <c r="J17" s="26"/>
      <c r="L17" s="27" t="e">
        <f>VLOOKUP(A17,[1]leden!A$1:C$65536,3,FALSE)</f>
        <v>#N/A</v>
      </c>
      <c r="M17" s="28"/>
      <c r="O17" s="29" t="e">
        <f>VLOOKUP(A17,[1]leden!A$1:F$65536,6,FALSE)</f>
        <v>#N/A</v>
      </c>
      <c r="P17" s="29" t="e">
        <f>VLOOKUP(B18,[1]leden!A$1:D$65536,4,FALSE)</f>
        <v>#N/A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O17" s="30" t="e">
        <f>ROUNDDOWN(AU17/AV17,3)</f>
        <v>#DIV/0!</v>
      </c>
      <c r="AP17" s="31"/>
      <c r="AR17" s="32" t="e">
        <f>IF(AO17&lt;1.6,"OG",IF(AND(AO17&gt;=1.6,AO17&lt;2.2),"MG",IF(AND(AO17&gt;=2.2,AO17&lt;2.8),"PR",IF(AND(AO17&gt;=2.8,AO17&lt;2.6),"DPR",IF(AND(AO17&gt;=3.6,AO17&lt;4.8),"DRPR")))))</f>
        <v>#DIV/0!</v>
      </c>
      <c r="AU17">
        <f>SUM(Q17,T17,W17,Z17,AC17,AF17,AI17,AL17)</f>
        <v>0</v>
      </c>
      <c r="AV17">
        <f>SUM(R17,U17,X17,AA17,AD17,AG17,AJ17,AM17)</f>
        <v>0</v>
      </c>
    </row>
    <row r="18" spans="1:48" ht="3.75" hidden="1" customHeight="1" x14ac:dyDescent="0.2"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R18" s="32"/>
    </row>
    <row r="19" spans="1:48" hidden="1" x14ac:dyDescent="0.2">
      <c r="A19" s="22"/>
      <c r="B19" s="23"/>
      <c r="D19" s="24" t="e">
        <f>VLOOKUP(A19,[1]leden!A$1:C$65536,2,FALSE)</f>
        <v>#N/A</v>
      </c>
      <c r="E19" s="25"/>
      <c r="F19" s="25"/>
      <c r="G19" s="25"/>
      <c r="H19" s="25"/>
      <c r="I19" s="25"/>
      <c r="J19" s="26"/>
      <c r="L19" s="27" t="e">
        <f>VLOOKUP(A19,[1]leden!A$1:C$65536,3,FALSE)</f>
        <v>#N/A</v>
      </c>
      <c r="M19" s="28"/>
      <c r="O19" s="29" t="e">
        <f>VLOOKUP(A19,[1]leden!A$1:F$65536,6,FALSE)</f>
        <v>#N/A</v>
      </c>
      <c r="P19" s="29" t="e">
        <f>VLOOKUP(B20,[1]leden!A$1:D$65536,4,FALSE)</f>
        <v>#N/A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O19" s="30" t="e">
        <f>ROUNDDOWN(AU19/AV19,3)</f>
        <v>#DIV/0!</v>
      </c>
      <c r="AP19" s="31"/>
      <c r="AR19" s="32" t="e">
        <f>IF(AO19&lt;1.6,"OG",IF(AND(AO19&gt;=1.6,AO19&lt;2.2),"MG",IF(AND(AO19&gt;=2.2,AO19&lt;2.8),"PR",IF(AND(AO19&gt;=2.8,AO19&lt;2.6),"DPR",IF(AND(AO19&gt;=3.6,AO19&lt;4.8),"DRPR")))))</f>
        <v>#DIV/0!</v>
      </c>
      <c r="AU19">
        <f>SUM(Q19,T19,W19,Z19,AC19,AF19,AI19,AL19)</f>
        <v>0</v>
      </c>
      <c r="AV19">
        <f>SUM(R19,U19,X19,AA19,AD19,AG19,AJ19,AM19)</f>
        <v>0</v>
      </c>
    </row>
    <row r="20" spans="1:48" ht="3.75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36"/>
      <c r="AS20" s="5"/>
      <c r="AT20" s="5"/>
      <c r="AU20" s="5"/>
      <c r="AV20" s="5"/>
    </row>
    <row r="21" spans="1:48" hidden="1" x14ac:dyDescent="0.2">
      <c r="A21" s="22"/>
      <c r="B21" s="23"/>
      <c r="D21" s="24" t="e">
        <f>VLOOKUP(A21,[1]leden!A$1:C$65536,2,FALSE)</f>
        <v>#N/A</v>
      </c>
      <c r="E21" s="25"/>
      <c r="F21" s="25"/>
      <c r="G21" s="25"/>
      <c r="H21" s="25"/>
      <c r="I21" s="25"/>
      <c r="J21" s="26"/>
      <c r="L21" s="27" t="e">
        <f>VLOOKUP(A21,[1]leden!A$1:C$65536,3,FALSE)</f>
        <v>#N/A</v>
      </c>
      <c r="M21" s="28"/>
      <c r="O21" s="29" t="e">
        <f>VLOOKUP(A21,[1]leden!A$1:F$65536,6,FALSE)</f>
        <v>#N/A</v>
      </c>
      <c r="P21" s="29" t="e">
        <f>VLOOKUP(B22,[1]leden!A$1:D$65536,4,FALSE)</f>
        <v>#N/A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O21" s="30" t="e">
        <f>ROUNDDOWN(AU21/AV21,3)</f>
        <v>#DIV/0!</v>
      </c>
      <c r="AP21" s="31"/>
      <c r="AR21" s="32" t="e">
        <f>IF(AO21&lt;1.6,"OG",IF(AND(AO21&gt;=1.6,AO21&lt;2.2),"MG",IF(AND(AO21&gt;=2.2,AO21&lt;2.8),"PR",IF(AND(AO21&gt;=2.8,AO21&lt;2.6),"DPR",IF(AND(AO21&gt;=3.6,AO21&lt;4.8),"DRPR")))))</f>
        <v>#DIV/0!</v>
      </c>
      <c r="AU21">
        <f>SUM(Q21,T21,W21,Z21,AC21,AF21,AI21,AL21)</f>
        <v>0</v>
      </c>
      <c r="AV21">
        <f>SUM(R21,U21,X21,AA21,AD21,AG21,AJ21,AM21)</f>
        <v>0</v>
      </c>
    </row>
    <row r="22" spans="1:48" ht="3" hidden="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36"/>
      <c r="AS22" s="5"/>
      <c r="AT22" s="5"/>
      <c r="AU22" s="5"/>
      <c r="AV22" s="5"/>
    </row>
    <row r="23" spans="1:48" hidden="1" x14ac:dyDescent="0.2">
      <c r="A23" s="22"/>
      <c r="B23" s="23"/>
      <c r="D23" s="24" t="e">
        <f>VLOOKUP(A23,[1]leden!A$1:C$65536,2,FALSE)</f>
        <v>#N/A</v>
      </c>
      <c r="E23" s="25"/>
      <c r="F23" s="25"/>
      <c r="G23" s="25"/>
      <c r="H23" s="25"/>
      <c r="I23" s="25"/>
      <c r="J23" s="26"/>
      <c r="L23" s="27" t="e">
        <f>VLOOKUP(A23,[1]leden!A$1:C$65536,3,FALSE)</f>
        <v>#N/A</v>
      </c>
      <c r="M23" s="28"/>
      <c r="O23" s="29" t="e">
        <f>VLOOKUP(A23,[1]leden!A$1:F$65536,6,FALSE)</f>
        <v>#N/A</v>
      </c>
      <c r="P23" s="29" t="e">
        <f>VLOOKUP(B24,[1]leden!A$1:D$65536,4,FALSE)</f>
        <v>#N/A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O23" s="30" t="e">
        <f>ROUNDDOWN(AU23/AV23,3)</f>
        <v>#DIV/0!</v>
      </c>
      <c r="AP23" s="31"/>
      <c r="AR23" s="32" t="e">
        <f>IF(AO23&lt;1.6,"OG",IF(AND(AO23&gt;=1.6,AO23&lt;2.2),"MG",IF(AND(AO23&gt;=2.2,AO23&lt;2.8),"PR",IF(AND(AO23&gt;=2.8,AO23&lt;2.6),"DPR",IF(AND(AO23&gt;=3.6,AO23&lt;4.8),"DRPR")))))</f>
        <v>#DIV/0!</v>
      </c>
      <c r="AU23">
        <f>SUM(Q23,T23,W23,Z23,AC23,AF23,AI23,AL23)</f>
        <v>0</v>
      </c>
      <c r="AV23">
        <f>SUM(R23,U23,X23,AA23,AD23,AG23,AJ23,AM23)</f>
        <v>0</v>
      </c>
    </row>
    <row r="24" spans="1:48" ht="3.75" hidden="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36"/>
      <c r="AS24" s="5"/>
      <c r="AT24" s="5"/>
      <c r="AU24" s="5"/>
      <c r="AV24" s="5"/>
    </row>
    <row r="25" spans="1:48" hidden="1" x14ac:dyDescent="0.2">
      <c r="A25" s="22"/>
      <c r="B25" s="23"/>
      <c r="D25" s="24" t="e">
        <f>VLOOKUP(A25,[1]leden!A$1:C$65536,2,FALSE)</f>
        <v>#N/A</v>
      </c>
      <c r="E25" s="25"/>
      <c r="F25" s="25"/>
      <c r="G25" s="25"/>
      <c r="H25" s="25"/>
      <c r="I25" s="25"/>
      <c r="J25" s="26"/>
      <c r="L25" s="27" t="e">
        <f>VLOOKUP(A25,[1]leden!A$1:C$65536,3,FALSE)</f>
        <v>#N/A</v>
      </c>
      <c r="M25" s="28"/>
      <c r="O25" s="29" t="e">
        <f>VLOOKUP(A25,[1]leden!A$1:F$65536,6,FALSE)</f>
        <v>#N/A</v>
      </c>
      <c r="P25" s="29" t="e">
        <f>VLOOKUP(B25,[1]leden!A$1:D$65536,4,FALSE)</f>
        <v>#N/A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O25" s="30" t="e">
        <f>ROUNDDOWN(AU25/AV25,3)</f>
        <v>#DIV/0!</v>
      </c>
      <c r="AP25" s="31"/>
      <c r="AR25" s="32" t="e">
        <f>IF(AO25&lt;2.2,"OG",IF(AND(AO25&gt;=2.2,AO25&lt;2.8),"MG",IF(AND(AO25&gt;=2.8,AO25&lt;3.6),"PR",IF(AND(AO25&gt;=3.6,AO25&lt;4.8),"DPR",IF(AND(AO25&gt;=4.8,AO25&lt;6.4),"DRPR")))))</f>
        <v>#DIV/0!</v>
      </c>
      <c r="AU25">
        <f>SUM(Q25,T25,W25,Z25,AC25,AF25,AI25,AL25)</f>
        <v>0</v>
      </c>
      <c r="AV25">
        <f>SUM(R25,U25,X25,AA25,AD25,AG25,AJ25,AM25)</f>
        <v>0</v>
      </c>
    </row>
    <row r="26" spans="1:48" ht="4.5" hidden="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36"/>
      <c r="AS26" s="5"/>
      <c r="AT26" s="5"/>
      <c r="AU26" s="5"/>
      <c r="AV26" s="5"/>
    </row>
    <row r="27" spans="1:48" hidden="1" x14ac:dyDescent="0.2">
      <c r="A27" s="22"/>
      <c r="B27" s="23"/>
      <c r="D27" s="24" t="e">
        <f>VLOOKUP(A27,[1]leden!A$1:C$65536,2,FALSE)</f>
        <v>#N/A</v>
      </c>
      <c r="E27" s="25"/>
      <c r="F27" s="25"/>
      <c r="G27" s="25"/>
      <c r="H27" s="25"/>
      <c r="I27" s="25"/>
      <c r="J27" s="26"/>
      <c r="L27" s="27" t="e">
        <f>VLOOKUP(A27,[1]leden!A$1:C$65536,3,FALSE)</f>
        <v>#N/A</v>
      </c>
      <c r="M27" s="28"/>
      <c r="O27" s="29" t="e">
        <f>VLOOKUP(A27,[1]leden!A$1:F$65536,6,FALSE)</f>
        <v>#N/A</v>
      </c>
      <c r="P27" s="29" t="e">
        <f>VLOOKUP(B27,[1]leden!A$1:D$65536,4,FALSE)</f>
        <v>#N/A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O27" s="30" t="e">
        <f>ROUNDDOWN(AU27/AV27,3)</f>
        <v>#DIV/0!</v>
      </c>
      <c r="AP27" s="31"/>
      <c r="AR27" s="32" t="e">
        <f>IF(AO27&lt;2.2,"OG",IF(AND(AO27&gt;=2.2,AO27&lt;2.8),"MG",IF(AND(AO27&gt;=2.8,AO27&lt;3.6),"PR",IF(AND(AO27&gt;=3.6,AO27&lt;4.8),"DPR",IF(AND(AO27&gt;=4.8,AO27&lt;6.4),"DRPR")))))</f>
        <v>#DIV/0!</v>
      </c>
      <c r="AU27">
        <f>SUM(Q27,T27,W27,Z27,AC27,AF27,AI27,AL27)</f>
        <v>0</v>
      </c>
      <c r="AV27">
        <f>SUM(R27,U27,X27,AA27,AD27,AG27,AJ27,AM27)</f>
        <v>0</v>
      </c>
    </row>
    <row r="28" spans="1:48" ht="3.75" hidden="1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36"/>
      <c r="AS28" s="5"/>
      <c r="AT28" s="5"/>
      <c r="AU28" s="5"/>
      <c r="AV28" s="5"/>
    </row>
    <row r="29" spans="1:48" hidden="1" x14ac:dyDescent="0.2">
      <c r="A29" s="22"/>
      <c r="B29" s="23"/>
      <c r="D29" s="24" t="e">
        <f>VLOOKUP(A29,[1]leden!A$1:C$65536,2,FALSE)</f>
        <v>#N/A</v>
      </c>
      <c r="E29" s="25"/>
      <c r="F29" s="25"/>
      <c r="G29" s="25"/>
      <c r="H29" s="25"/>
      <c r="I29" s="25"/>
      <c r="J29" s="26"/>
      <c r="L29" s="27" t="e">
        <f>VLOOKUP(A29,[1]leden!A$1:C$65536,3,FALSE)</f>
        <v>#N/A</v>
      </c>
      <c r="M29" s="28"/>
      <c r="O29" s="29" t="e">
        <f>VLOOKUP(A29,[1]leden!A$1:F$65536,6,FALSE)</f>
        <v>#N/A</v>
      </c>
      <c r="P29" s="29" t="e">
        <f>VLOOKUP(B29,[1]leden!A$1:D$65536,4,FALSE)</f>
        <v>#N/A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O29" s="30" t="e">
        <f>ROUNDDOWN(AU29/AV29,3)</f>
        <v>#DIV/0!</v>
      </c>
      <c r="AP29" s="31"/>
      <c r="AR29" s="32" t="e">
        <f>IF(AO29&lt;2.8,"OG",IF(AND(AO29&gt;=2.8,AO29&lt;3.6),"MG",IF(AND(AO29&gt;=3.6,AO29&lt;4.8),"PR",IF(AND(AO29&gt;=4.8,AO29&lt;6.4),"DPR",IF(AND(AO29&gt;=6.4,AO29&lt;10.7),"DRPR")))))</f>
        <v>#DIV/0!</v>
      </c>
      <c r="AU29">
        <f>SUM(Q29,T29,W29,Z29,AC29,AF29,AI29,AL29)</f>
        <v>0</v>
      </c>
      <c r="AV29">
        <f>SUM(R29,U29,X29,AA29,AD29,AG29,AJ29,AM29)</f>
        <v>0</v>
      </c>
    </row>
    <row r="30" spans="1:48" ht="3" hidden="1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36"/>
      <c r="AS30" s="5"/>
      <c r="AT30" s="5"/>
      <c r="AU30" s="5"/>
      <c r="AV30" s="5"/>
    </row>
    <row r="31" spans="1:48" hidden="1" x14ac:dyDescent="0.2">
      <c r="A31" s="22"/>
      <c r="B31" s="23"/>
      <c r="D31" s="24" t="e">
        <f>VLOOKUP(A31,[1]leden!A$1:C$65536,2,FALSE)</f>
        <v>#N/A</v>
      </c>
      <c r="E31" s="25"/>
      <c r="F31" s="25"/>
      <c r="G31" s="25"/>
      <c r="H31" s="25"/>
      <c r="I31" s="25"/>
      <c r="J31" s="26"/>
      <c r="L31" s="27" t="e">
        <f>VLOOKUP(A31,[1]leden!A$1:C$65536,3,FALSE)</f>
        <v>#N/A</v>
      </c>
      <c r="M31" s="28"/>
      <c r="O31" s="29" t="e">
        <f>VLOOKUP(A31,[1]leden!A$1:F$65536,6,FALSE)</f>
        <v>#N/A</v>
      </c>
      <c r="P31" s="29" t="e">
        <f>VLOOKUP(B31,[1]leden!A$1:D$65536,4,FALSE)</f>
        <v>#N/A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O31" s="30" t="e">
        <f>ROUNDDOWN(AU31/AV31,3)</f>
        <v>#DIV/0!</v>
      </c>
      <c r="AP31" s="31"/>
      <c r="AR31" s="32" t="e">
        <f>IF(AO31&lt;3.6,"OG",IF(AND(AO31&gt;=3.6,AO31&lt;4.8),"MG",IF(AND(AO31&gt;=4.8,AO31&lt;6.4),"PR",IF(AND(AO31&gt;=6.4,AO31&lt;10.7),"DPR",IF(AND(AO31&gt;=10.7,AO31&lt;20),"DRPR")))))</f>
        <v>#DIV/0!</v>
      </c>
      <c r="AU31">
        <f>SUM(Q31,T31,W31,Z31,AC31,AF31,AI31,AL31)</f>
        <v>0</v>
      </c>
      <c r="AV31">
        <f>SUM(R31,U31,X31,AA31,AD31,AG31,AJ31,AM31)</f>
        <v>0</v>
      </c>
    </row>
    <row r="32" spans="1:48" ht="3.75" hidden="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36"/>
      <c r="AS32" s="5"/>
      <c r="AT32" s="5"/>
      <c r="AU32" s="5"/>
      <c r="AV32" s="5"/>
    </row>
    <row r="33" spans="1:48" hidden="1" x14ac:dyDescent="0.2">
      <c r="A33" s="22"/>
      <c r="B33" s="23"/>
      <c r="D33" s="24" t="e">
        <f>VLOOKUP(A33,[1]leden!A$1:C$65536,2,FALSE)</f>
        <v>#N/A</v>
      </c>
      <c r="E33" s="25"/>
      <c r="F33" s="25"/>
      <c r="G33" s="25"/>
      <c r="H33" s="25"/>
      <c r="I33" s="25"/>
      <c r="J33" s="26"/>
      <c r="L33" s="27" t="e">
        <f>VLOOKUP(A33,[1]leden!A$1:C$65536,3,FALSE)</f>
        <v>#N/A</v>
      </c>
      <c r="M33" s="28"/>
      <c r="O33" s="29" t="e">
        <f>VLOOKUP(A33,[1]leden!A$1:F$65536,6,FALSE)</f>
        <v>#N/A</v>
      </c>
      <c r="P33" s="29" t="e">
        <f>VLOOKUP(B34,[1]leden!A$1:D$65536,4,FALSE)</f>
        <v>#N/A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O33" s="30" t="e">
        <f>ROUNDDOWN(AU33/AV33,3)</f>
        <v>#DIV/0!</v>
      </c>
      <c r="AP33" s="31"/>
      <c r="AR33" s="32" t="e">
        <f>IF(AO33&lt;4.8,"OG",IF(AND(AO33&gt;=4.8,AO33&lt;6.4),"MG",IF(AND(AO33&gt;=6.4,AO33&lt;10.7),"PR",IF(AND(AO33&gt;=10.7,AO33&lt;20),DPR,IF(AO33&lt;=20,DRPR,"")))))</f>
        <v>#DIV/0!</v>
      </c>
      <c r="AU33">
        <f>SUM(Q33,T33,W33,Z33,AC33,AF33,AI33,AL33)</f>
        <v>0</v>
      </c>
      <c r="AV33">
        <f>SUM(R33,U33,X33,AA33,AD33,AG33,AJ33,AM33)</f>
        <v>0</v>
      </c>
    </row>
    <row r="34" spans="1:48" ht="6.75" hidden="1" customHeight="1" x14ac:dyDescent="0.25">
      <c r="A34" s="37"/>
      <c r="B34" s="3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36"/>
      <c r="AS34" s="5"/>
      <c r="AT34" s="5"/>
      <c r="AU34" s="5"/>
      <c r="AV34" s="5"/>
    </row>
    <row r="35" spans="1:48" hidden="1" x14ac:dyDescent="0.2">
      <c r="A35" s="22"/>
      <c r="B35" s="23"/>
      <c r="D35" s="24" t="e">
        <f>VLOOKUP(A35,[1]leden!A$1:C$65536,2,FALSE)</f>
        <v>#N/A</v>
      </c>
      <c r="E35" s="25"/>
      <c r="F35" s="25"/>
      <c r="G35" s="25"/>
      <c r="H35" s="25"/>
      <c r="I35" s="25"/>
      <c r="J35" s="26"/>
      <c r="L35" s="27" t="e">
        <f>VLOOKUP(A35,[1]leden!A$1:C$65536,3,FALSE)</f>
        <v>#N/A</v>
      </c>
      <c r="M35" s="28"/>
      <c r="O35" s="29" t="e">
        <f>VLOOKUP(A35,[1]leden!A$1:F$65536,6,FALSE)</f>
        <v>#N/A</v>
      </c>
      <c r="P35" s="29" t="e">
        <f>VLOOKUP(B36,[1]leden!A$1:D$65536,4,FALSE)</f>
        <v>#N/A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O35" s="30" t="e">
        <f>ROUNDDOWN(AU35/AV35,3)</f>
        <v>#DIV/0!</v>
      </c>
      <c r="AP35" s="31"/>
      <c r="AR35" s="32" t="e">
        <f>IF(AO35&lt;6.4,"OG",IF(AND(AO35&gt;=6.4,AO35&lt;10.7),"MG",IF(AND(AO35&gt;=10.7,AO35&lt;20),"PR",IF(AO35&gt;=20,"DPR"))))</f>
        <v>#DIV/0!</v>
      </c>
      <c r="AU35">
        <f>SUM(Q35,T35,W35,Z35,AC35,AF35,AI35,AL35)</f>
        <v>0</v>
      </c>
      <c r="AV35">
        <f>SUM(R35,U35,X35,AA35,AD35,AG35,AJ35,AM35)</f>
        <v>0</v>
      </c>
    </row>
    <row r="36" spans="1:48" ht="4.5" hidden="1" customHeight="1" x14ac:dyDescent="0.2">
      <c r="A36" s="38"/>
      <c r="B36" s="38"/>
      <c r="C36" s="5"/>
      <c r="D36" s="39"/>
      <c r="E36" s="39"/>
      <c r="F36" s="39"/>
      <c r="G36" s="39"/>
      <c r="H36" s="39"/>
      <c r="I36" s="39"/>
      <c r="J36" s="39"/>
      <c r="K36" s="5"/>
      <c r="L36" s="40"/>
      <c r="M36" s="40"/>
      <c r="N36" s="5"/>
      <c r="O36" s="41"/>
      <c r="P36" s="41"/>
      <c r="Q36" s="42"/>
      <c r="R36" s="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43"/>
      <c r="AP36" s="43"/>
      <c r="AQ36" s="5"/>
      <c r="AR36" s="36"/>
      <c r="AS36" s="5"/>
      <c r="AT36" s="5"/>
      <c r="AU36" s="5"/>
      <c r="AV36" s="5"/>
    </row>
    <row r="37" spans="1:48" hidden="1" x14ac:dyDescent="0.2">
      <c r="A37" s="22"/>
      <c r="B37" s="23"/>
      <c r="D37" s="24" t="e">
        <f>VLOOKUP(A37,[1]leden!A$1:C$65536,2,FALSE)</f>
        <v>#N/A</v>
      </c>
      <c r="E37" s="25"/>
      <c r="F37" s="25"/>
      <c r="G37" s="25"/>
      <c r="H37" s="25"/>
      <c r="I37" s="25"/>
      <c r="J37" s="26"/>
      <c r="L37" s="27" t="e">
        <f>VLOOKUP(A37,[1]leden!A$1:C$65536,3,FALSE)</f>
        <v>#N/A</v>
      </c>
      <c r="M37" s="28"/>
      <c r="O37" s="29" t="e">
        <f>VLOOKUP(A37,[1]leden!A$1:F$65536,6,FALSE)</f>
        <v>#N/A</v>
      </c>
      <c r="P37" s="29" t="e">
        <f>VLOOKUP(B38,[1]leden!A$1:D$65536,4,FALSE)</f>
        <v>#N/A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O37" s="30" t="e">
        <f>ROUNDDOWN(AU37/AV37,3)</f>
        <v>#DIV/0!</v>
      </c>
      <c r="AP37" s="31"/>
      <c r="AR37" s="32" t="e">
        <f>IF(AO37&lt;6.4,"OG",IF(AND(AO37&gt;=6.4,AO37&lt;10.7),"MG",IF(AND(AO37&gt;=10.7,AO37&lt;20),"PR",IF(AO37&gt;=20,"DPR"))))</f>
        <v>#DIV/0!</v>
      </c>
      <c r="AU37">
        <f>SUM(Q37,T37,W37,Z37,AC37,AF37,AI37,AL37)</f>
        <v>0</v>
      </c>
      <c r="AV37">
        <f>SUM(R37,U37,X37,AA37,AD37,AG37,AJ37,AM37)</f>
        <v>0</v>
      </c>
    </row>
    <row r="38" spans="1:48" ht="3" hidden="1" customHeight="1" x14ac:dyDescent="0.2"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R38" s="32"/>
    </row>
    <row r="39" spans="1:48" hidden="1" x14ac:dyDescent="0.2">
      <c r="A39" s="22"/>
      <c r="B39" s="23"/>
      <c r="D39" s="24" t="e">
        <f>VLOOKUP(A39,[1]leden!A$1:C$65536,2,FALSE)</f>
        <v>#N/A</v>
      </c>
      <c r="E39" s="25"/>
      <c r="F39" s="25"/>
      <c r="G39" s="25"/>
      <c r="H39" s="25"/>
      <c r="I39" s="25"/>
      <c r="J39" s="26"/>
      <c r="L39" s="27" t="e">
        <f>VLOOKUP(A39,[1]leden!A$1:C$65536,3,FALSE)</f>
        <v>#N/A</v>
      </c>
      <c r="M39" s="28"/>
      <c r="O39" s="29" t="e">
        <f>VLOOKUP(A39,[1]leden!A$1:F$65536,6,FALSE)</f>
        <v>#N/A</v>
      </c>
      <c r="P39" s="29" t="e">
        <f>VLOOKUP(B40,[1]leden!A$1:D$65536,4,FALSE)</f>
        <v>#N/A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O39" s="30" t="e">
        <f>ROUNDDOWN(AU39/AV39,3)</f>
        <v>#DIV/0!</v>
      </c>
      <c r="AP39" s="31"/>
      <c r="AR39" s="32" t="e">
        <f>IF(AO39&lt;6.4,"OG",IF(AND(AO39&gt;=6.4,AO39&lt;10.7),"MG",IF(AND(AO39&gt;=10.7,AO39&lt;20),"PR",IF(AO39&gt;=20,"DPR"))))</f>
        <v>#DIV/0!</v>
      </c>
      <c r="AU39">
        <f>SUM(Q39,T39,W39,Z39,AC39,AF39,AI39,AL39)</f>
        <v>0</v>
      </c>
      <c r="AV39">
        <f>SUM(R39,U39,X39,AA39,AD39,AG39,AJ39,AM39)</f>
        <v>0</v>
      </c>
    </row>
    <row r="40" spans="1:48" ht="3.75" hidden="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36"/>
      <c r="AS40" s="5"/>
      <c r="AT40" s="5"/>
      <c r="AU40" s="5"/>
      <c r="AV40" s="5"/>
    </row>
    <row r="41" spans="1:48" hidden="1" x14ac:dyDescent="0.2">
      <c r="A41" s="22"/>
      <c r="B41" s="23"/>
      <c r="D41" s="24" t="e">
        <f>VLOOKUP(A41,[1]leden!A$1:C$65536,2,FALSE)</f>
        <v>#N/A</v>
      </c>
      <c r="E41" s="25"/>
      <c r="F41" s="25"/>
      <c r="G41" s="25"/>
      <c r="H41" s="25"/>
      <c r="I41" s="25"/>
      <c r="J41" s="26"/>
      <c r="L41" s="27" t="e">
        <f>VLOOKUP(A41,[1]leden!A$1:C$65536,3,FALSE)</f>
        <v>#N/A</v>
      </c>
      <c r="M41" s="28"/>
      <c r="O41" s="29" t="e">
        <f>VLOOKUP(A41,[1]leden!A$1:F$65536,6,FALSE)</f>
        <v>#N/A</v>
      </c>
      <c r="P41" s="29" t="e">
        <f>VLOOKUP(B42,[1]leden!A$1:D$65536,4,FALSE)</f>
        <v>#N/A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O41" s="30" t="e">
        <f>ROUNDDOWN(AU41/AV41,3)</f>
        <v>#DIV/0!</v>
      </c>
      <c r="AP41" s="31"/>
      <c r="AR41" s="32" t="e">
        <f>IF(AO41&lt;6.4,"OG",IF(AND(AO41&gt;=6.4,AO41&lt;10.7),"MG",IF(AND(AO41&gt;=10.7,AO41&lt;20),"PR",IF(AO41&gt;=20,"DPR"))))</f>
        <v>#DIV/0!</v>
      </c>
      <c r="AU41">
        <f>SUM(Q41,T41,W41,Z41,AC41,AF41,AI41,AL41)</f>
        <v>0</v>
      </c>
      <c r="AV41">
        <f>SUM(R41,U41,X41,AA41,AD41,AG41,AJ41,AM41)</f>
        <v>0</v>
      </c>
    </row>
    <row r="42" spans="1:48" ht="3.75" hidden="1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36"/>
      <c r="AS42" s="5"/>
      <c r="AT42" s="5"/>
      <c r="AU42" s="5"/>
      <c r="AV42" s="5"/>
    </row>
    <row r="43" spans="1:48" hidden="1" x14ac:dyDescent="0.2">
      <c r="A43" s="22"/>
      <c r="B43" s="23"/>
      <c r="D43" s="24" t="e">
        <f>VLOOKUP(A43,[1]leden!A$1:C$65536,2,FALSE)</f>
        <v>#N/A</v>
      </c>
      <c r="E43" s="25"/>
      <c r="F43" s="25"/>
      <c r="G43" s="25"/>
      <c r="H43" s="25"/>
      <c r="I43" s="25"/>
      <c r="J43" s="26"/>
      <c r="L43" s="27" t="e">
        <f>VLOOKUP(A43,[1]leden!A$1:C$65536,3,FALSE)</f>
        <v>#N/A</v>
      </c>
      <c r="M43" s="28"/>
      <c r="O43" s="29" t="e">
        <f>VLOOKUP(A43,[1]leden!A$1:F$65536,6,FALSE)</f>
        <v>#N/A</v>
      </c>
      <c r="P43" s="29" t="e">
        <f>VLOOKUP(B44,[1]leden!A$1:D$65536,4,FALSE)</f>
        <v>#N/A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O43" s="30" t="e">
        <f>ROUNDDOWN(AU43/AV43,3)</f>
        <v>#DIV/0!</v>
      </c>
      <c r="AP43" s="31"/>
      <c r="AR43" s="32" t="e">
        <f>IF(AO43&lt;10.7,"OG",IF(AND(AO43&gt;=10.7,AO43&lt;20),"MG",IF(AO43&gt;=20,"PR")))</f>
        <v>#DIV/0!</v>
      </c>
      <c r="AU43">
        <f>SUM(Q43,T43,W43,Z43,AC43,AF43,AI43,AL43)</f>
        <v>0</v>
      </c>
      <c r="AV43">
        <f>SUM(R43,U43,X43,AA43,AD43,AG43,AJ43,AM43)</f>
        <v>0</v>
      </c>
    </row>
    <row r="44" spans="1:48" ht="3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36"/>
      <c r="AS44" s="5"/>
      <c r="AT44" s="5"/>
      <c r="AU44" s="5"/>
      <c r="AV44" s="5"/>
    </row>
    <row r="45" spans="1:48" hidden="1" x14ac:dyDescent="0.2">
      <c r="A45" s="44"/>
      <c r="B45" s="44"/>
      <c r="C45" s="5"/>
      <c r="D45" s="45"/>
      <c r="E45" s="45"/>
      <c r="F45" s="45"/>
      <c r="G45" s="45"/>
      <c r="H45" s="45"/>
      <c r="I45" s="45"/>
      <c r="J45" s="45"/>
      <c r="K45" s="5"/>
      <c r="L45" s="46"/>
      <c r="M45" s="46"/>
      <c r="N45" s="5"/>
      <c r="O45" s="41"/>
      <c r="P45" s="41"/>
      <c r="Q45" s="42"/>
      <c r="R45" s="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47"/>
      <c r="AP45" s="47"/>
      <c r="AQ45" s="5"/>
      <c r="AR45" s="36"/>
      <c r="AS45" s="5"/>
      <c r="AT45" s="5"/>
      <c r="AU45" s="5"/>
      <c r="AV45" s="5"/>
    </row>
    <row r="46" spans="1:48" ht="3.75" hidden="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36"/>
      <c r="AS46" s="5"/>
      <c r="AT46" s="5"/>
      <c r="AU46" s="5"/>
      <c r="AV46" s="5"/>
    </row>
    <row r="47" spans="1:48" hidden="1" x14ac:dyDescent="0.2">
      <c r="A47" s="44"/>
      <c r="B47" s="44"/>
      <c r="C47" s="5"/>
      <c r="D47" s="45"/>
      <c r="E47" s="45"/>
      <c r="F47" s="45"/>
      <c r="G47" s="45"/>
      <c r="H47" s="45"/>
      <c r="I47" s="45"/>
      <c r="J47" s="45"/>
      <c r="K47" s="5"/>
      <c r="L47" s="46"/>
      <c r="M47" s="46"/>
      <c r="N47" s="5"/>
      <c r="O47" s="41"/>
      <c r="P47" s="41"/>
      <c r="Q47" s="42"/>
      <c r="R47" s="4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47"/>
      <c r="AP47" s="47"/>
      <c r="AQ47" s="5"/>
      <c r="AR47" s="36"/>
      <c r="AS47" s="5"/>
      <c r="AT47" s="5"/>
      <c r="AU47" s="5"/>
      <c r="AV47" s="5"/>
    </row>
    <row r="48" spans="1:48" ht="4.5" hidden="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6"/>
      <c r="AS48" s="5"/>
      <c r="AT48" s="5"/>
      <c r="AU48" s="5"/>
      <c r="AV48" s="5"/>
    </row>
    <row r="49" spans="1:48" hidden="1" x14ac:dyDescent="0.2">
      <c r="A49" s="44"/>
      <c r="B49" s="44"/>
      <c r="C49" s="5"/>
      <c r="D49" s="45"/>
      <c r="E49" s="45"/>
      <c r="F49" s="45"/>
      <c r="G49" s="45"/>
      <c r="H49" s="45"/>
      <c r="I49" s="45"/>
      <c r="J49" s="45"/>
      <c r="K49" s="5"/>
      <c r="L49" s="46"/>
      <c r="M49" s="46"/>
      <c r="N49" s="5"/>
      <c r="O49" s="41"/>
      <c r="P49" s="41"/>
      <c r="Q49" s="42"/>
      <c r="R49" s="4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7"/>
      <c r="AP49" s="47"/>
      <c r="AQ49" s="5"/>
      <c r="AR49" s="36"/>
      <c r="AS49" s="5"/>
      <c r="AT49" s="5"/>
      <c r="AU49" s="5"/>
      <c r="AV49" s="5"/>
    </row>
    <row r="50" spans="1:48" ht="3.75" hidden="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36"/>
      <c r="AS50" s="5"/>
      <c r="AT50" s="5"/>
      <c r="AU50" s="5"/>
      <c r="AV50" s="5"/>
    </row>
    <row r="51" spans="1:48" hidden="1" x14ac:dyDescent="0.2">
      <c r="A51" s="44"/>
      <c r="B51" s="44"/>
      <c r="C51" s="5"/>
      <c r="D51" s="45"/>
      <c r="E51" s="45"/>
      <c r="F51" s="45"/>
      <c r="G51" s="45"/>
      <c r="H51" s="45"/>
      <c r="I51" s="45"/>
      <c r="J51" s="45"/>
      <c r="K51" s="5"/>
      <c r="L51" s="46"/>
      <c r="M51" s="46"/>
      <c r="N51" s="5"/>
      <c r="O51" s="41"/>
      <c r="P51" s="41"/>
      <c r="Q51" s="42"/>
      <c r="R51" s="4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7"/>
      <c r="AP51" s="47"/>
      <c r="AQ51" s="5"/>
      <c r="AR51" s="36"/>
      <c r="AS51" s="5"/>
      <c r="AT51" s="5"/>
      <c r="AU51" s="5"/>
      <c r="AV51" s="5"/>
    </row>
    <row r="52" spans="1:48" ht="3.75" hidden="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36"/>
      <c r="AS52" s="5"/>
      <c r="AT52" s="5"/>
      <c r="AU52" s="5"/>
      <c r="AV52" s="5"/>
    </row>
    <row r="53" spans="1:48" hidden="1" x14ac:dyDescent="0.2">
      <c r="A53" s="44"/>
      <c r="B53" s="44"/>
      <c r="C53" s="5"/>
      <c r="D53" s="45"/>
      <c r="E53" s="45"/>
      <c r="F53" s="45"/>
      <c r="G53" s="45"/>
      <c r="H53" s="45"/>
      <c r="I53" s="45"/>
      <c r="J53" s="45"/>
      <c r="K53" s="5"/>
      <c r="L53" s="46"/>
      <c r="M53" s="46"/>
      <c r="N53" s="5"/>
      <c r="O53" s="41"/>
      <c r="P53" s="41"/>
      <c r="Q53" s="42"/>
      <c r="R53" s="4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47"/>
      <c r="AP53" s="47"/>
      <c r="AQ53" s="5"/>
      <c r="AR53" s="36"/>
      <c r="AS53" s="5"/>
      <c r="AT53" s="5"/>
      <c r="AU53" s="5"/>
      <c r="AV53" s="5"/>
    </row>
    <row r="54" spans="1:48" ht="3" hidden="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36"/>
      <c r="AS54" s="5"/>
      <c r="AT54" s="5"/>
      <c r="AU54" s="5"/>
      <c r="AV54" s="5"/>
    </row>
    <row r="55" spans="1:48" hidden="1" x14ac:dyDescent="0.2">
      <c r="A55" s="44"/>
      <c r="B55" s="44"/>
      <c r="C55" s="5"/>
      <c r="D55" s="45"/>
      <c r="E55" s="45"/>
      <c r="F55" s="45"/>
      <c r="G55" s="45"/>
      <c r="H55" s="45"/>
      <c r="I55" s="45"/>
      <c r="J55" s="45"/>
      <c r="K55" s="5"/>
      <c r="L55" s="46"/>
      <c r="M55" s="46"/>
      <c r="N55" s="5"/>
      <c r="O55" s="41"/>
      <c r="P55" s="41"/>
      <c r="Q55" s="42"/>
      <c r="R55" s="4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7"/>
      <c r="AP55" s="47"/>
      <c r="AQ55" s="5"/>
      <c r="AR55" s="36"/>
      <c r="AS55" s="5"/>
      <c r="AT55" s="5"/>
      <c r="AU55" s="5"/>
      <c r="AV55" s="5"/>
    </row>
    <row r="56" spans="1:48" ht="3" hidden="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36"/>
      <c r="AS56" s="5"/>
      <c r="AT56" s="5"/>
      <c r="AU56" s="5"/>
      <c r="AV56" s="5"/>
    </row>
    <row r="57" spans="1:48" hidden="1" x14ac:dyDescent="0.2">
      <c r="A57" s="44"/>
      <c r="B57" s="44"/>
      <c r="C57" s="5"/>
      <c r="D57" s="45"/>
      <c r="E57" s="45"/>
      <c r="F57" s="45"/>
      <c r="G57" s="45"/>
      <c r="H57" s="45"/>
      <c r="I57" s="45"/>
      <c r="J57" s="45"/>
      <c r="K57" s="5"/>
      <c r="L57" s="46"/>
      <c r="M57" s="46"/>
      <c r="N57" s="5"/>
      <c r="O57" s="41"/>
      <c r="P57" s="41"/>
      <c r="Q57" s="42"/>
      <c r="R57" s="4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47"/>
      <c r="AP57" s="47"/>
      <c r="AQ57" s="5"/>
      <c r="AR57" s="36"/>
      <c r="AS57" s="5"/>
      <c r="AT57" s="5"/>
      <c r="AU57" s="5"/>
      <c r="AV57" s="5"/>
    </row>
    <row r="58" spans="1:48" ht="3" hidden="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36"/>
      <c r="AS58" s="5"/>
      <c r="AT58" s="5"/>
      <c r="AU58" s="5"/>
      <c r="AV58" s="5"/>
    </row>
    <row r="59" spans="1:48" hidden="1" x14ac:dyDescent="0.2">
      <c r="A59" s="44"/>
      <c r="B59" s="44"/>
      <c r="C59" s="5"/>
      <c r="D59" s="45"/>
      <c r="E59" s="45"/>
      <c r="F59" s="45"/>
      <c r="G59" s="45"/>
      <c r="H59" s="45"/>
      <c r="I59" s="45"/>
      <c r="J59" s="45"/>
      <c r="K59" s="5"/>
      <c r="L59" s="46"/>
      <c r="M59" s="46"/>
      <c r="N59" s="5"/>
      <c r="O59" s="41"/>
      <c r="P59" s="41"/>
      <c r="Q59" s="42"/>
      <c r="R59" s="4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7"/>
      <c r="AP59" s="47"/>
      <c r="AQ59" s="5"/>
      <c r="AR59" s="36"/>
      <c r="AS59" s="5"/>
      <c r="AT59" s="5"/>
      <c r="AU59" s="5"/>
      <c r="AV59" s="5"/>
    </row>
    <row r="60" spans="1:48" ht="4.5" hidden="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36"/>
      <c r="AS60" s="5"/>
      <c r="AT60" s="5"/>
      <c r="AU60" s="5"/>
      <c r="AV60" s="5"/>
    </row>
    <row r="61" spans="1:48" hidden="1" x14ac:dyDescent="0.2">
      <c r="A61" s="44"/>
      <c r="B61" s="44"/>
      <c r="C61" s="5"/>
      <c r="D61" s="45"/>
      <c r="E61" s="45"/>
      <c r="F61" s="45"/>
      <c r="G61" s="45"/>
      <c r="H61" s="45"/>
      <c r="I61" s="45"/>
      <c r="J61" s="45"/>
      <c r="K61" s="5"/>
      <c r="L61" s="46"/>
      <c r="M61" s="46"/>
      <c r="N61" s="5"/>
      <c r="O61" s="41"/>
      <c r="P61" s="41"/>
      <c r="Q61" s="42"/>
      <c r="R61" s="4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47"/>
      <c r="AP61" s="47"/>
      <c r="AQ61" s="5"/>
      <c r="AR61" s="36"/>
      <c r="AS61" s="5"/>
      <c r="AT61" s="5"/>
      <c r="AU61" s="5"/>
      <c r="AV61" s="5"/>
    </row>
    <row r="62" spans="1:48" ht="3.75" hidden="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36"/>
      <c r="AS62" s="5"/>
      <c r="AT62" s="5"/>
      <c r="AU62" s="5"/>
      <c r="AV62" s="5"/>
    </row>
    <row r="63" spans="1:48" hidden="1" x14ac:dyDescent="0.2">
      <c r="A63" s="44"/>
      <c r="B63" s="44"/>
      <c r="C63" s="5"/>
      <c r="D63" s="45"/>
      <c r="E63" s="45"/>
      <c r="F63" s="45"/>
      <c r="G63" s="45"/>
      <c r="H63" s="45"/>
      <c r="I63" s="45"/>
      <c r="J63" s="45"/>
      <c r="K63" s="5"/>
      <c r="L63" s="46"/>
      <c r="M63" s="46"/>
      <c r="N63" s="5"/>
      <c r="O63" s="41"/>
      <c r="P63" s="41"/>
      <c r="Q63" s="42"/>
      <c r="R63" s="4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47"/>
      <c r="AP63" s="47"/>
      <c r="AQ63" s="5"/>
      <c r="AR63" s="36"/>
      <c r="AS63" s="5"/>
      <c r="AT63" s="5"/>
      <c r="AU63" s="5"/>
      <c r="AV63" s="5"/>
    </row>
    <row r="64" spans="1:48" ht="4.5" hidden="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36"/>
      <c r="AS64" s="5"/>
      <c r="AT64" s="5"/>
      <c r="AU64" s="5"/>
      <c r="AV64" s="5"/>
    </row>
    <row r="65" spans="1:48" hidden="1" x14ac:dyDescent="0.2">
      <c r="A65" s="44"/>
      <c r="B65" s="44"/>
      <c r="C65" s="5"/>
      <c r="D65" s="45"/>
      <c r="E65" s="45"/>
      <c r="F65" s="45"/>
      <c r="G65" s="45"/>
      <c r="H65" s="45"/>
      <c r="I65" s="45"/>
      <c r="J65" s="45"/>
      <c r="K65" s="5"/>
      <c r="L65" s="46"/>
      <c r="M65" s="46"/>
      <c r="N65" s="5"/>
      <c r="O65" s="41"/>
      <c r="P65" s="41"/>
      <c r="Q65" s="42"/>
      <c r="R65" s="4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47"/>
      <c r="AP65" s="47"/>
      <c r="AQ65" s="5"/>
      <c r="AR65" s="36"/>
      <c r="AS65" s="5"/>
      <c r="AT65" s="5"/>
      <c r="AU65" s="5"/>
      <c r="AV65" s="5"/>
    </row>
    <row r="66" spans="1:48" ht="4.5" hidden="1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36"/>
      <c r="AS66" s="5"/>
      <c r="AT66" s="5"/>
      <c r="AU66" s="5"/>
      <c r="AV66" s="5"/>
    </row>
    <row r="67" spans="1:48" hidden="1" x14ac:dyDescent="0.2">
      <c r="A67" s="44"/>
      <c r="B67" s="44"/>
      <c r="C67" s="5"/>
      <c r="D67" s="45"/>
      <c r="E67" s="45"/>
      <c r="F67" s="45"/>
      <c r="G67" s="45"/>
      <c r="H67" s="45"/>
      <c r="I67" s="45"/>
      <c r="J67" s="45"/>
      <c r="K67" s="5"/>
      <c r="L67" s="46"/>
      <c r="M67" s="46"/>
      <c r="N67" s="5"/>
      <c r="O67" s="41"/>
      <c r="P67" s="41"/>
      <c r="Q67" s="42"/>
      <c r="R67" s="4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47"/>
      <c r="AP67" s="47"/>
      <c r="AQ67" s="5"/>
      <c r="AR67" s="36"/>
      <c r="AS67" s="5"/>
      <c r="AT67" s="5"/>
      <c r="AU67" s="5"/>
      <c r="AV67" s="5"/>
    </row>
    <row r="68" spans="1:48" ht="3.75" hidden="1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36"/>
      <c r="AS68" s="5"/>
      <c r="AT68" s="5"/>
      <c r="AU68" s="5"/>
      <c r="AV68" s="5"/>
    </row>
    <row r="69" spans="1:48" hidden="1" x14ac:dyDescent="0.2">
      <c r="A69" s="44"/>
      <c r="B69" s="44"/>
      <c r="C69" s="5"/>
      <c r="D69" s="45"/>
      <c r="E69" s="45"/>
      <c r="F69" s="45"/>
      <c r="G69" s="45"/>
      <c r="H69" s="45"/>
      <c r="I69" s="45"/>
      <c r="J69" s="45"/>
      <c r="K69" s="5"/>
      <c r="L69" s="46"/>
      <c r="M69" s="46"/>
      <c r="N69" s="5"/>
      <c r="O69" s="41"/>
      <c r="P69" s="41"/>
      <c r="Q69" s="42"/>
      <c r="R69" s="4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47"/>
      <c r="AP69" s="47"/>
      <c r="AQ69" s="5"/>
      <c r="AR69" s="36"/>
      <c r="AS69" s="5"/>
      <c r="AT69" s="5"/>
      <c r="AU69" s="5"/>
      <c r="AV69" s="5"/>
    </row>
    <row r="70" spans="1:48" ht="3" hidden="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36"/>
      <c r="AS70" s="5"/>
      <c r="AT70" s="5"/>
      <c r="AU70" s="5"/>
      <c r="AV70" s="5"/>
    </row>
    <row r="71" spans="1:48" hidden="1" x14ac:dyDescent="0.2">
      <c r="A71" s="44"/>
      <c r="B71" s="44"/>
      <c r="C71" s="5"/>
      <c r="D71" s="45"/>
      <c r="E71" s="45"/>
      <c r="F71" s="45"/>
      <c r="G71" s="45"/>
      <c r="H71" s="45"/>
      <c r="I71" s="45"/>
      <c r="J71" s="45"/>
      <c r="K71" s="5"/>
      <c r="L71" s="46"/>
      <c r="M71" s="46"/>
      <c r="N71" s="5"/>
      <c r="O71" s="41"/>
      <c r="P71" s="41"/>
      <c r="Q71" s="42"/>
      <c r="R71" s="4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47"/>
      <c r="AP71" s="47"/>
      <c r="AQ71" s="5"/>
      <c r="AR71" s="36"/>
      <c r="AS71" s="5"/>
      <c r="AT71" s="5"/>
      <c r="AU71" s="5"/>
      <c r="AV71" s="5"/>
    </row>
    <row r="72" spans="1:48" ht="3" hidden="1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36"/>
      <c r="AS72" s="5"/>
      <c r="AT72" s="5"/>
      <c r="AU72" s="5"/>
      <c r="AV72" s="5"/>
    </row>
    <row r="73" spans="1:48" hidden="1" x14ac:dyDescent="0.2">
      <c r="A73" s="44"/>
      <c r="B73" s="44"/>
      <c r="C73" s="5"/>
      <c r="D73" s="45"/>
      <c r="E73" s="45"/>
      <c r="F73" s="45"/>
      <c r="G73" s="45"/>
      <c r="H73" s="45"/>
      <c r="I73" s="45"/>
      <c r="J73" s="45"/>
      <c r="K73" s="5"/>
      <c r="L73" s="46"/>
      <c r="M73" s="46"/>
      <c r="N73" s="5"/>
      <c r="O73" s="41"/>
      <c r="P73" s="41"/>
      <c r="Q73" s="42"/>
      <c r="R73" s="4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47"/>
      <c r="AP73" s="47"/>
      <c r="AQ73" s="5"/>
      <c r="AR73" s="36"/>
      <c r="AS73" s="5"/>
      <c r="AT73" s="5"/>
      <c r="AU73" s="5"/>
      <c r="AV73" s="5"/>
    </row>
    <row r="74" spans="1:48" ht="4.5" hidden="1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36"/>
      <c r="AS74" s="5"/>
      <c r="AT74" s="5"/>
      <c r="AU74" s="5"/>
      <c r="AV74" s="5"/>
    </row>
    <row r="75" spans="1:48" hidden="1" x14ac:dyDescent="0.2">
      <c r="A75" s="44"/>
      <c r="B75" s="44"/>
      <c r="C75" s="5"/>
      <c r="D75" s="45"/>
      <c r="E75" s="45"/>
      <c r="F75" s="45"/>
      <c r="G75" s="45"/>
      <c r="H75" s="45"/>
      <c r="I75" s="45"/>
      <c r="J75" s="45"/>
      <c r="K75" s="5"/>
      <c r="L75" s="46"/>
      <c r="M75" s="46"/>
      <c r="N75" s="5"/>
      <c r="O75" s="41"/>
      <c r="P75" s="41"/>
      <c r="Q75" s="42"/>
      <c r="R75" s="4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47"/>
      <c r="AP75" s="47"/>
      <c r="AQ75" s="5"/>
      <c r="AR75" s="36"/>
      <c r="AS75" s="5"/>
      <c r="AT75" s="5"/>
      <c r="AU75" s="5"/>
      <c r="AV75" s="5"/>
    </row>
    <row r="76" spans="1:48" ht="3" hidden="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36"/>
      <c r="AS76" s="5"/>
      <c r="AT76" s="5"/>
      <c r="AU76" s="5"/>
      <c r="AV76" s="5"/>
    </row>
    <row r="77" spans="1:48" hidden="1" x14ac:dyDescent="0.2">
      <c r="A77" s="44"/>
      <c r="B77" s="44"/>
      <c r="C77" s="5"/>
      <c r="D77" s="45"/>
      <c r="E77" s="45"/>
      <c r="F77" s="45"/>
      <c r="G77" s="45"/>
      <c r="H77" s="45"/>
      <c r="I77" s="45"/>
      <c r="J77" s="45"/>
      <c r="K77" s="5"/>
      <c r="L77" s="46"/>
      <c r="M77" s="46"/>
      <c r="N77" s="5"/>
      <c r="O77" s="41"/>
      <c r="P77" s="41"/>
      <c r="Q77" s="42"/>
      <c r="R77" s="4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47"/>
      <c r="AP77" s="47"/>
      <c r="AQ77" s="5"/>
      <c r="AR77" s="36"/>
      <c r="AS77" s="5"/>
      <c r="AT77" s="5"/>
      <c r="AU77" s="5"/>
      <c r="AV77" s="5"/>
    </row>
    <row r="78" spans="1:48" ht="4.5" hidden="1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 hidden="1" x14ac:dyDescent="0.2">
      <c r="A79" s="44"/>
      <c r="B79" s="44"/>
      <c r="C79" s="5"/>
      <c r="D79" s="45"/>
      <c r="E79" s="45"/>
      <c r="F79" s="45"/>
      <c r="G79" s="45"/>
      <c r="H79" s="45"/>
      <c r="I79" s="45"/>
      <c r="J79" s="45"/>
      <c r="K79" s="5"/>
      <c r="L79" s="46"/>
      <c r="M79" s="46"/>
      <c r="N79" s="5"/>
      <c r="O79" s="41"/>
      <c r="P79" s="41"/>
      <c r="Q79" s="42"/>
      <c r="R79" s="4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47"/>
      <c r="AP79" s="47"/>
      <c r="AQ79" s="5"/>
      <c r="AR79" s="36"/>
      <c r="AS79" s="5"/>
      <c r="AT79" s="5"/>
      <c r="AU79" s="5"/>
      <c r="AV79" s="5"/>
    </row>
    <row r="80" spans="1:48" ht="4.5" hidden="1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36"/>
      <c r="AS80" s="5"/>
      <c r="AT80" s="5"/>
      <c r="AU80" s="5"/>
      <c r="AV80" s="5"/>
    </row>
    <row r="81" spans="1:48" hidden="1" x14ac:dyDescent="0.2">
      <c r="A81" s="44"/>
      <c r="B81" s="44"/>
      <c r="C81" s="5"/>
      <c r="D81" s="45"/>
      <c r="E81" s="45"/>
      <c r="F81" s="45"/>
      <c r="G81" s="45"/>
      <c r="H81" s="45"/>
      <c r="I81" s="45"/>
      <c r="J81" s="45"/>
      <c r="K81" s="5"/>
      <c r="L81" s="46"/>
      <c r="M81" s="46"/>
      <c r="N81" s="5"/>
      <c r="O81" s="41"/>
      <c r="P81" s="41"/>
      <c r="Q81" s="42"/>
      <c r="R81" s="4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47"/>
      <c r="AP81" s="47"/>
      <c r="AQ81" s="5"/>
      <c r="AR81" s="36"/>
      <c r="AS81" s="5"/>
      <c r="AT81" s="5"/>
      <c r="AU81" s="5"/>
      <c r="AV81" s="5"/>
    </row>
    <row r="82" spans="1:48" ht="3" hidden="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36"/>
      <c r="AS82" s="5"/>
      <c r="AT82" s="5"/>
      <c r="AU82" s="5"/>
      <c r="AV82" s="5"/>
    </row>
    <row r="83" spans="1:48" hidden="1" x14ac:dyDescent="0.2">
      <c r="A83" s="44"/>
      <c r="B83" s="44"/>
      <c r="C83" s="5"/>
      <c r="D83" s="45"/>
      <c r="E83" s="45"/>
      <c r="F83" s="45"/>
      <c r="G83" s="45"/>
      <c r="H83" s="45"/>
      <c r="I83" s="45"/>
      <c r="J83" s="45"/>
      <c r="K83" s="5"/>
      <c r="L83" s="46"/>
      <c r="M83" s="46"/>
      <c r="N83" s="5"/>
      <c r="O83" s="41"/>
      <c r="P83" s="41"/>
      <c r="Q83" s="42"/>
      <c r="R83" s="4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47"/>
      <c r="AP83" s="47"/>
      <c r="AQ83" s="5"/>
      <c r="AR83" s="36"/>
      <c r="AS83" s="5"/>
      <c r="AT83" s="5"/>
      <c r="AU83" s="5"/>
      <c r="AV83" s="5"/>
    </row>
    <row r="84" spans="1:48" ht="4.5" hidden="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36"/>
      <c r="AS84" s="5"/>
      <c r="AT84" s="5"/>
      <c r="AU84" s="5"/>
      <c r="AV84" s="5"/>
    </row>
    <row r="85" spans="1:48" hidden="1" x14ac:dyDescent="0.2">
      <c r="A85" s="44"/>
      <c r="B85" s="44"/>
      <c r="C85" s="5"/>
      <c r="D85" s="45"/>
      <c r="E85" s="45"/>
      <c r="F85" s="45"/>
      <c r="G85" s="45"/>
      <c r="H85" s="45"/>
      <c r="I85" s="45"/>
      <c r="J85" s="45"/>
      <c r="K85" s="5"/>
      <c r="L85" s="46"/>
      <c r="M85" s="46"/>
      <c r="N85" s="5"/>
      <c r="O85" s="41"/>
      <c r="P85" s="41"/>
      <c r="Q85" s="42"/>
      <c r="R85" s="4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47"/>
      <c r="AP85" s="47"/>
      <c r="AQ85" s="5"/>
      <c r="AR85" s="36"/>
      <c r="AS85" s="5"/>
      <c r="AT85" s="5"/>
      <c r="AU85" s="5"/>
      <c r="AV85" s="5"/>
    </row>
    <row r="86" spans="1:48" ht="6" hidden="1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hidden="1" x14ac:dyDescent="0.2">
      <c r="A87" s="48"/>
      <c r="B87" s="48"/>
      <c r="C87" s="38"/>
      <c r="D87" s="48"/>
      <c r="E87" s="48"/>
      <c r="F87" s="48"/>
      <c r="G87" s="48"/>
      <c r="H87" s="48"/>
      <c r="I87" s="48"/>
      <c r="J87" s="48"/>
      <c r="K87" s="38"/>
      <c r="L87" s="48"/>
      <c r="M87" s="48"/>
      <c r="N87" s="38"/>
      <c r="O87" s="49"/>
      <c r="P87" s="49"/>
      <c r="Q87" s="50"/>
      <c r="R87" s="50"/>
      <c r="S87" s="5"/>
      <c r="T87" s="50"/>
      <c r="U87" s="50"/>
      <c r="V87" s="5"/>
      <c r="W87" s="50"/>
      <c r="X87" s="50"/>
      <c r="Y87" s="5"/>
      <c r="Z87" s="50"/>
      <c r="AA87" s="50"/>
      <c r="AB87" s="5"/>
      <c r="AC87" s="50"/>
      <c r="AD87" s="50"/>
      <c r="AE87" s="5"/>
      <c r="AF87" s="50"/>
      <c r="AG87" s="50"/>
      <c r="AH87" s="5"/>
      <c r="AI87" s="50"/>
      <c r="AJ87" s="50"/>
      <c r="AK87" s="5"/>
      <c r="AL87" s="50"/>
      <c r="AM87" s="50"/>
      <c r="AN87" s="5"/>
      <c r="AO87" s="45"/>
      <c r="AP87" s="45"/>
      <c r="AQ87" s="5"/>
      <c r="AR87" s="36"/>
      <c r="AS87" s="5"/>
      <c r="AT87" s="5"/>
      <c r="AU87" s="5"/>
      <c r="AV87" s="5"/>
    </row>
    <row r="88" spans="1:48" hidden="1" x14ac:dyDescent="0.2">
      <c r="A88" s="44"/>
      <c r="B88" s="44"/>
      <c r="C88" s="5"/>
      <c r="D88" s="45"/>
      <c r="E88" s="45"/>
      <c r="F88" s="45"/>
      <c r="G88" s="45"/>
      <c r="H88" s="45"/>
      <c r="I88" s="45"/>
      <c r="J88" s="45"/>
      <c r="K88" s="5"/>
      <c r="L88" s="46"/>
      <c r="M88" s="46"/>
      <c r="N88" s="5"/>
      <c r="O88" s="41"/>
      <c r="P88" s="41"/>
      <c r="Q88" s="42"/>
      <c r="R88" s="4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47"/>
      <c r="AP88" s="47"/>
      <c r="AQ88" s="5"/>
      <c r="AR88" s="36"/>
      <c r="AS88" s="5"/>
      <c r="AT88" s="5"/>
      <c r="AU88" s="5"/>
      <c r="AV88" s="5"/>
    </row>
    <row r="89" spans="1:48" ht="3.75" hidden="1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hidden="1" x14ac:dyDescent="0.2">
      <c r="A90" s="44"/>
      <c r="B90" s="44"/>
      <c r="C90" s="5"/>
      <c r="D90" s="45"/>
      <c r="E90" s="45"/>
      <c r="F90" s="45"/>
      <c r="G90" s="45"/>
      <c r="H90" s="45"/>
      <c r="I90" s="45"/>
      <c r="J90" s="45"/>
      <c r="K90" s="5"/>
      <c r="L90" s="46"/>
      <c r="M90" s="46"/>
      <c r="N90" s="5"/>
      <c r="O90" s="41"/>
      <c r="P90" s="41"/>
      <c r="Q90" s="42"/>
      <c r="R90" s="4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47"/>
      <c r="AP90" s="47"/>
      <c r="AQ90" s="5"/>
      <c r="AR90" s="36"/>
      <c r="AS90" s="5"/>
      <c r="AT90" s="5"/>
      <c r="AU90" s="5"/>
      <c r="AV90" s="5"/>
    </row>
    <row r="91" spans="1:48" ht="3.75" hidden="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hidden="1" x14ac:dyDescent="0.2">
      <c r="A92" s="44"/>
      <c r="B92" s="44"/>
      <c r="C92" s="5"/>
      <c r="D92" s="45"/>
      <c r="E92" s="45"/>
      <c r="F92" s="45"/>
      <c r="G92" s="45"/>
      <c r="H92" s="45"/>
      <c r="I92" s="45"/>
      <c r="J92" s="45"/>
      <c r="K92" s="5"/>
      <c r="L92" s="46"/>
      <c r="M92" s="46"/>
      <c r="N92" s="5"/>
      <c r="O92" s="41"/>
      <c r="P92" s="41"/>
      <c r="Q92" s="42"/>
      <c r="R92" s="4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47"/>
      <c r="AP92" s="47"/>
      <c r="AQ92" s="5"/>
      <c r="AR92" s="36"/>
      <c r="AS92" s="5"/>
      <c r="AT92" s="5"/>
      <c r="AU92" s="5"/>
      <c r="AV92" s="5"/>
    </row>
    <row r="93" spans="1:48" ht="3" hidden="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hidden="1" x14ac:dyDescent="0.2">
      <c r="A94" s="51" t="s">
        <v>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"/>
      <c r="O94" s="41"/>
      <c r="P94" s="41"/>
      <c r="Q94" s="42"/>
      <c r="R94" s="4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47"/>
      <c r="AP94" s="47"/>
      <c r="AQ94" s="5"/>
      <c r="AR94" s="36"/>
      <c r="AS94" s="5"/>
      <c r="AT94" s="5"/>
      <c r="AU94" s="5"/>
      <c r="AV94" s="5"/>
    </row>
    <row r="95" spans="1:48" ht="5.25" hidden="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hidden="1" x14ac:dyDescent="0.2">
      <c r="A96" s="44"/>
      <c r="B96" s="44"/>
      <c r="C96" s="5"/>
      <c r="D96" s="45"/>
      <c r="E96" s="45"/>
      <c r="F96" s="45"/>
      <c r="G96" s="45"/>
      <c r="H96" s="45"/>
      <c r="I96" s="45"/>
      <c r="J96" s="45"/>
      <c r="K96" s="5"/>
      <c r="L96" s="46"/>
      <c r="M96" s="46"/>
      <c r="N96" s="5"/>
      <c r="O96" s="41"/>
      <c r="P96" s="41"/>
      <c r="Q96" s="42"/>
      <c r="R96" s="4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47"/>
      <c r="AP96" s="47"/>
      <c r="AQ96" s="5"/>
      <c r="AR96" s="36"/>
      <c r="AS96" s="5"/>
      <c r="AT96" s="5"/>
      <c r="AU96" s="5"/>
      <c r="AV96" s="5"/>
    </row>
    <row r="97" spans="1:48" ht="3.75" hidden="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idden="1" x14ac:dyDescent="0.2">
      <c r="A98" s="44"/>
      <c r="B98" s="44"/>
      <c r="C98" s="5"/>
      <c r="D98" s="45"/>
      <c r="E98" s="45"/>
      <c r="F98" s="45"/>
      <c r="G98" s="45"/>
      <c r="H98" s="45"/>
      <c r="I98" s="45"/>
      <c r="J98" s="45"/>
      <c r="K98" s="5"/>
      <c r="L98" s="46"/>
      <c r="M98" s="46"/>
      <c r="N98" s="5"/>
      <c r="O98" s="41"/>
      <c r="P98" s="41"/>
      <c r="Q98" s="42"/>
      <c r="R98" s="4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47"/>
      <c r="AP98" s="47"/>
      <c r="AQ98" s="5"/>
      <c r="AR98" s="36"/>
      <c r="AS98" s="5"/>
      <c r="AT98" s="5"/>
      <c r="AU98" s="5"/>
      <c r="AV98" s="5"/>
    </row>
    <row r="99" spans="1:48" ht="4.5" hidden="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 hidden="1" x14ac:dyDescent="0.2">
      <c r="A100" s="44"/>
      <c r="B100" s="44"/>
      <c r="C100" s="5"/>
      <c r="D100" s="45"/>
      <c r="E100" s="45"/>
      <c r="F100" s="45"/>
      <c r="G100" s="45"/>
      <c r="H100" s="45"/>
      <c r="I100" s="45"/>
      <c r="J100" s="45"/>
      <c r="K100" s="5"/>
      <c r="L100" s="46"/>
      <c r="M100" s="46"/>
      <c r="N100" s="5"/>
      <c r="O100" s="41"/>
      <c r="P100" s="41"/>
      <c r="Q100" s="42"/>
      <c r="R100" s="42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47"/>
      <c r="AP100" s="47"/>
      <c r="AQ100" s="5"/>
      <c r="AR100" s="36"/>
      <c r="AS100" s="5"/>
      <c r="AT100" s="5"/>
      <c r="AU100" s="5"/>
      <c r="AV100" s="5"/>
    </row>
    <row r="101" spans="1:48" ht="4.5" hidden="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hidden="1" x14ac:dyDescent="0.2">
      <c r="A102" s="44"/>
      <c r="B102" s="44"/>
      <c r="C102" s="5"/>
      <c r="D102" s="45"/>
      <c r="E102" s="45"/>
      <c r="F102" s="45"/>
      <c r="G102" s="45"/>
      <c r="H102" s="45"/>
      <c r="I102" s="45"/>
      <c r="J102" s="45"/>
      <c r="K102" s="5"/>
      <c r="L102" s="46"/>
      <c r="M102" s="46"/>
      <c r="N102" s="5"/>
      <c r="O102" s="41"/>
      <c r="P102" s="41"/>
      <c r="Q102" s="42"/>
      <c r="R102" s="4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47"/>
      <c r="AP102" s="47"/>
      <c r="AQ102" s="5"/>
      <c r="AR102" s="36"/>
      <c r="AS102" s="5"/>
      <c r="AT102" s="5"/>
      <c r="AU102" s="5"/>
      <c r="AV102" s="5"/>
    </row>
    <row r="103" spans="1:48" ht="3.75" hidden="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 hidden="1" x14ac:dyDescent="0.2">
      <c r="A104" s="44"/>
      <c r="B104" s="44"/>
      <c r="C104" s="5"/>
      <c r="D104" s="45"/>
      <c r="E104" s="45"/>
      <c r="F104" s="45"/>
      <c r="G104" s="45"/>
      <c r="H104" s="45"/>
      <c r="I104" s="45"/>
      <c r="J104" s="45"/>
      <c r="K104" s="5"/>
      <c r="L104" s="46"/>
      <c r="M104" s="46"/>
      <c r="N104" s="5"/>
      <c r="O104" s="41"/>
      <c r="P104" s="41"/>
      <c r="Q104" s="42"/>
      <c r="R104" s="4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47"/>
      <c r="AP104" s="47"/>
      <c r="AQ104" s="5"/>
      <c r="AR104" s="36"/>
      <c r="AS104" s="5"/>
      <c r="AT104" s="5"/>
      <c r="AU104" s="5"/>
      <c r="AV104" s="5"/>
    </row>
    <row r="105" spans="1:48" ht="3" hidden="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hidden="1" x14ac:dyDescent="0.2">
      <c r="A106" s="44"/>
      <c r="B106" s="44"/>
      <c r="C106" s="5"/>
      <c r="D106" s="45"/>
      <c r="E106" s="45"/>
      <c r="F106" s="45"/>
      <c r="G106" s="45"/>
      <c r="H106" s="45"/>
      <c r="I106" s="45"/>
      <c r="J106" s="45"/>
      <c r="K106" s="5"/>
      <c r="L106" s="46"/>
      <c r="M106" s="46"/>
      <c r="N106" s="5"/>
      <c r="O106" s="41"/>
      <c r="P106" s="41"/>
      <c r="Q106" s="42"/>
      <c r="R106" s="42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47"/>
      <c r="AP106" s="47"/>
      <c r="AQ106" s="5"/>
      <c r="AR106" s="36"/>
      <c r="AS106" s="5"/>
      <c r="AT106" s="5"/>
      <c r="AU106" s="5"/>
      <c r="AV106" s="5"/>
    </row>
    <row r="107" spans="1:48" ht="3.75" hidden="1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hidden="1" x14ac:dyDescent="0.2">
      <c r="A108" s="44"/>
      <c r="B108" s="44"/>
      <c r="C108" s="5"/>
      <c r="D108" s="45"/>
      <c r="E108" s="45"/>
      <c r="F108" s="45"/>
      <c r="G108" s="45"/>
      <c r="H108" s="45"/>
      <c r="I108" s="45"/>
      <c r="J108" s="45"/>
      <c r="K108" s="5"/>
      <c r="L108" s="46"/>
      <c r="M108" s="46"/>
      <c r="N108" s="5"/>
      <c r="O108" s="41"/>
      <c r="P108" s="41"/>
      <c r="Q108" s="42"/>
      <c r="R108" s="4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47"/>
      <c r="AP108" s="47"/>
      <c r="AQ108" s="5"/>
      <c r="AR108" s="36"/>
      <c r="AS108" s="5"/>
      <c r="AT108" s="5"/>
      <c r="AU108" s="5"/>
      <c r="AV108" s="5"/>
    </row>
    <row r="109" spans="1:48" ht="3" hidden="1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 hidden="1" x14ac:dyDescent="0.2">
      <c r="A110" s="44"/>
      <c r="B110" s="44"/>
      <c r="C110" s="5"/>
      <c r="D110" s="45"/>
      <c r="E110" s="45"/>
      <c r="F110" s="45"/>
      <c r="G110" s="45"/>
      <c r="H110" s="45"/>
      <c r="I110" s="45"/>
      <c r="J110" s="45"/>
      <c r="K110" s="5"/>
      <c r="L110" s="46"/>
      <c r="M110" s="46"/>
      <c r="N110" s="5"/>
      <c r="O110" s="41"/>
      <c r="P110" s="41"/>
      <c r="Q110" s="42"/>
      <c r="R110" s="42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47"/>
      <c r="AP110" s="47"/>
      <c r="AQ110" s="5"/>
      <c r="AR110" s="36"/>
      <c r="AS110" s="5"/>
      <c r="AT110" s="5"/>
      <c r="AU110" s="5"/>
      <c r="AV110" s="5"/>
    </row>
    <row r="111" spans="1:48" ht="4.5" hidden="1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 hidden="1" x14ac:dyDescent="0.2">
      <c r="A112" s="44"/>
      <c r="B112" s="44"/>
      <c r="C112" s="5"/>
      <c r="D112" s="45"/>
      <c r="E112" s="45"/>
      <c r="F112" s="45"/>
      <c r="G112" s="45"/>
      <c r="H112" s="45"/>
      <c r="I112" s="45"/>
      <c r="J112" s="45"/>
      <c r="K112" s="5"/>
      <c r="L112" s="46"/>
      <c r="M112" s="46"/>
      <c r="N112" s="5"/>
      <c r="O112" s="41"/>
      <c r="P112" s="41"/>
      <c r="Q112" s="42"/>
      <c r="R112" s="42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47"/>
      <c r="AP112" s="47"/>
      <c r="AQ112" s="5"/>
      <c r="AR112" s="36"/>
      <c r="AS112" s="5"/>
      <c r="AT112" s="5"/>
      <c r="AU112" s="5"/>
      <c r="AV112" s="5"/>
    </row>
    <row r="113" spans="1:48" ht="4.5" hidden="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36"/>
      <c r="AS113" s="5"/>
      <c r="AT113" s="5"/>
      <c r="AU113" s="5"/>
      <c r="AV113" s="5"/>
    </row>
    <row r="114" spans="1:48" hidden="1" x14ac:dyDescent="0.2">
      <c r="A114" s="44"/>
      <c r="B114" s="44"/>
      <c r="C114" s="5"/>
      <c r="D114" s="45"/>
      <c r="E114" s="45"/>
      <c r="F114" s="45"/>
      <c r="G114" s="45"/>
      <c r="H114" s="45"/>
      <c r="I114" s="45"/>
      <c r="J114" s="45"/>
      <c r="K114" s="5"/>
      <c r="L114" s="46"/>
      <c r="M114" s="46"/>
      <c r="N114" s="5"/>
      <c r="O114" s="41"/>
      <c r="P114" s="41"/>
      <c r="Q114" s="42"/>
      <c r="R114" s="42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47"/>
      <c r="AP114" s="47"/>
      <c r="AQ114" s="5"/>
      <c r="AR114" s="36"/>
      <c r="AS114" s="5"/>
      <c r="AT114" s="5"/>
      <c r="AU114" s="5"/>
      <c r="AV114" s="5"/>
    </row>
    <row r="115" spans="1:48" ht="3" hidden="1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hidden="1" x14ac:dyDescent="0.2">
      <c r="A116" s="44"/>
      <c r="B116" s="44"/>
      <c r="C116" s="5"/>
      <c r="D116" s="45"/>
      <c r="E116" s="45"/>
      <c r="F116" s="45"/>
      <c r="G116" s="45"/>
      <c r="H116" s="45"/>
      <c r="I116" s="45"/>
      <c r="J116" s="45"/>
      <c r="K116" s="5"/>
      <c r="L116" s="46"/>
      <c r="M116" s="46"/>
      <c r="N116" s="5"/>
      <c r="O116" s="41"/>
      <c r="P116" s="41"/>
      <c r="Q116" s="42"/>
      <c r="R116" s="42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47"/>
      <c r="AP116" s="47"/>
      <c r="AQ116" s="5"/>
      <c r="AR116" s="36"/>
      <c r="AS116" s="5"/>
      <c r="AT116" s="5"/>
      <c r="AU116" s="5"/>
      <c r="AV116" s="5"/>
    </row>
    <row r="117" spans="1:48" ht="3" hidden="1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48" hidden="1" x14ac:dyDescent="0.2">
      <c r="A118" s="44"/>
      <c r="B118" s="44"/>
      <c r="C118" s="5"/>
      <c r="D118" s="45"/>
      <c r="E118" s="45"/>
      <c r="F118" s="45"/>
      <c r="G118" s="45"/>
      <c r="H118" s="45"/>
      <c r="I118" s="45"/>
      <c r="J118" s="45"/>
      <c r="K118" s="5"/>
      <c r="L118" s="46"/>
      <c r="M118" s="46"/>
      <c r="N118" s="5"/>
      <c r="O118" s="41"/>
      <c r="P118" s="41"/>
      <c r="Q118" s="42"/>
      <c r="R118" s="42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47"/>
      <c r="AP118" s="47"/>
      <c r="AQ118" s="5"/>
      <c r="AR118" s="36"/>
      <c r="AS118" s="5"/>
      <c r="AT118" s="5"/>
      <c r="AU118" s="5"/>
      <c r="AV118" s="5"/>
    </row>
    <row r="119" spans="1:48" ht="3" hidden="1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 hidden="1" x14ac:dyDescent="0.2">
      <c r="A120" s="44"/>
      <c r="B120" s="44"/>
      <c r="C120" s="5"/>
      <c r="D120" s="45"/>
      <c r="E120" s="45"/>
      <c r="F120" s="45"/>
      <c r="G120" s="45"/>
      <c r="H120" s="45"/>
      <c r="I120" s="45"/>
      <c r="J120" s="45"/>
      <c r="K120" s="5"/>
      <c r="L120" s="46"/>
      <c r="M120" s="46"/>
      <c r="N120" s="5"/>
      <c r="O120" s="41"/>
      <c r="P120" s="41"/>
      <c r="Q120" s="42"/>
      <c r="R120" s="42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47"/>
      <c r="AP120" s="47"/>
      <c r="AQ120" s="5"/>
      <c r="AR120" s="36"/>
      <c r="AS120" s="5"/>
      <c r="AT120" s="5"/>
      <c r="AU120" s="5"/>
      <c r="AV120" s="5"/>
    </row>
    <row r="121" spans="1:48" ht="3" hidden="1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 hidden="1" x14ac:dyDescent="0.2">
      <c r="A122" s="44"/>
      <c r="B122" s="44"/>
      <c r="C122" s="5"/>
      <c r="D122" s="45"/>
      <c r="E122" s="45"/>
      <c r="F122" s="45"/>
      <c r="G122" s="45"/>
      <c r="H122" s="45"/>
      <c r="I122" s="45"/>
      <c r="J122" s="45"/>
      <c r="K122" s="5"/>
      <c r="L122" s="46"/>
      <c r="M122" s="46"/>
      <c r="N122" s="5"/>
      <c r="O122" s="41"/>
      <c r="P122" s="41"/>
      <c r="Q122" s="42"/>
      <c r="R122" s="42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47"/>
      <c r="AP122" s="47"/>
      <c r="AQ122" s="5"/>
      <c r="AR122" s="36"/>
      <c r="AS122" s="5"/>
      <c r="AT122" s="5"/>
      <c r="AU122" s="5"/>
      <c r="AV122" s="5"/>
    </row>
    <row r="123" spans="1:48" ht="3" hidden="1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hidden="1" x14ac:dyDescent="0.2">
      <c r="A124" s="44"/>
      <c r="B124" s="44"/>
      <c r="C124" s="5"/>
      <c r="D124" s="45"/>
      <c r="E124" s="45"/>
      <c r="F124" s="45"/>
      <c r="G124" s="45"/>
      <c r="H124" s="45"/>
      <c r="I124" s="45"/>
      <c r="J124" s="45"/>
      <c r="K124" s="5"/>
      <c r="L124" s="46"/>
      <c r="M124" s="46"/>
      <c r="N124" s="5"/>
      <c r="O124" s="41"/>
      <c r="P124" s="41"/>
      <c r="Q124" s="42"/>
      <c r="R124" s="4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47"/>
      <c r="AP124" s="47"/>
      <c r="AQ124" s="5"/>
      <c r="AR124" s="36"/>
      <c r="AS124" s="5"/>
      <c r="AT124" s="5"/>
      <c r="AU124" s="5"/>
      <c r="AV124" s="5"/>
    </row>
    <row r="125" spans="1:48" ht="3.75" hidden="1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hidden="1" x14ac:dyDescent="0.2">
      <c r="A126" s="44"/>
      <c r="B126" s="44"/>
      <c r="C126" s="5"/>
      <c r="D126" s="45"/>
      <c r="E126" s="45"/>
      <c r="F126" s="45"/>
      <c r="G126" s="45"/>
      <c r="H126" s="45"/>
      <c r="I126" s="45"/>
      <c r="J126" s="45"/>
      <c r="K126" s="5"/>
      <c r="L126" s="46"/>
      <c r="M126" s="46"/>
      <c r="N126" s="5"/>
      <c r="O126" s="41"/>
      <c r="P126" s="41"/>
      <c r="Q126" s="42"/>
      <c r="R126" s="42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47"/>
      <c r="AP126" s="47"/>
      <c r="AQ126" s="5"/>
      <c r="AR126" s="36"/>
      <c r="AS126" s="5"/>
      <c r="AT126" s="5"/>
      <c r="AU126" s="5"/>
      <c r="AV126" s="5"/>
    </row>
    <row r="127" spans="1:48" ht="3" hidden="1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 hidden="1" x14ac:dyDescent="0.2">
      <c r="A128" s="44"/>
      <c r="B128" s="44"/>
      <c r="C128" s="5"/>
      <c r="D128" s="45"/>
      <c r="E128" s="45"/>
      <c r="F128" s="45"/>
      <c r="G128" s="45"/>
      <c r="H128" s="45"/>
      <c r="I128" s="45"/>
      <c r="J128" s="45"/>
      <c r="K128" s="5"/>
      <c r="L128" s="46"/>
      <c r="M128" s="46"/>
      <c r="N128" s="5"/>
      <c r="O128" s="41"/>
      <c r="P128" s="41"/>
      <c r="Q128" s="42"/>
      <c r="R128" s="4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47"/>
      <c r="AP128" s="47"/>
      <c r="AQ128" s="5"/>
      <c r="AR128" s="36"/>
      <c r="AS128" s="5"/>
      <c r="AT128" s="5"/>
      <c r="AU128" s="5"/>
      <c r="AV128" s="5"/>
    </row>
    <row r="129" spans="1:48" ht="3.75" hidden="1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hidden="1" x14ac:dyDescent="0.2">
      <c r="A130" s="44"/>
      <c r="B130" s="44"/>
      <c r="C130" s="5"/>
      <c r="D130" s="45"/>
      <c r="E130" s="45"/>
      <c r="F130" s="45"/>
      <c r="G130" s="45"/>
      <c r="H130" s="45"/>
      <c r="I130" s="45"/>
      <c r="J130" s="45"/>
      <c r="K130" s="5"/>
      <c r="L130" s="46"/>
      <c r="M130" s="46"/>
      <c r="N130" s="5"/>
      <c r="O130" s="41"/>
      <c r="P130" s="41"/>
      <c r="Q130" s="42"/>
      <c r="R130" s="42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47"/>
      <c r="AP130" s="47"/>
      <c r="AQ130" s="5"/>
      <c r="AR130" s="36"/>
      <c r="AS130" s="5"/>
      <c r="AT130" s="5"/>
      <c r="AU130" s="5"/>
      <c r="AV130" s="5"/>
    </row>
    <row r="131" spans="1:48" ht="2.25" hidden="1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hidden="1" x14ac:dyDescent="0.2">
      <c r="A132" s="44"/>
      <c r="B132" s="44"/>
      <c r="C132" s="5"/>
      <c r="D132" s="45"/>
      <c r="E132" s="45"/>
      <c r="F132" s="45"/>
      <c r="G132" s="45"/>
      <c r="H132" s="45"/>
      <c r="I132" s="45"/>
      <c r="J132" s="45"/>
      <c r="K132" s="5"/>
      <c r="L132" s="46"/>
      <c r="M132" s="46"/>
      <c r="N132" s="5"/>
      <c r="O132" s="41"/>
      <c r="P132" s="41"/>
      <c r="Q132" s="42"/>
      <c r="R132" s="4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47"/>
      <c r="AP132" s="47"/>
      <c r="AQ132" s="5"/>
      <c r="AR132" s="36"/>
      <c r="AS132" s="5"/>
      <c r="AT132" s="5"/>
      <c r="AU132" s="5"/>
      <c r="AV132" s="5"/>
    </row>
    <row r="133" spans="1:48" ht="3" hidden="1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:48" hidden="1" x14ac:dyDescent="0.2">
      <c r="A134" s="44"/>
      <c r="B134" s="44"/>
      <c r="C134" s="5"/>
      <c r="D134" s="45"/>
      <c r="E134" s="45"/>
      <c r="F134" s="45"/>
      <c r="G134" s="45"/>
      <c r="H134" s="45"/>
      <c r="I134" s="45"/>
      <c r="J134" s="45"/>
      <c r="K134" s="5"/>
      <c r="L134" s="46"/>
      <c r="M134" s="46"/>
      <c r="N134" s="5"/>
      <c r="O134" s="41"/>
      <c r="P134" s="41"/>
      <c r="Q134" s="42"/>
      <c r="R134" s="4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47"/>
      <c r="AP134" s="47"/>
      <c r="AQ134" s="5"/>
      <c r="AR134" s="36"/>
      <c r="AS134" s="5"/>
      <c r="AT134" s="5"/>
      <c r="AU134" s="5"/>
      <c r="AV134" s="5"/>
    </row>
    <row r="135" spans="1:48" ht="3" hidden="1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 hidden="1" x14ac:dyDescent="0.2">
      <c r="A136" s="44"/>
      <c r="B136" s="44"/>
      <c r="C136" s="5"/>
      <c r="D136" s="45"/>
      <c r="E136" s="45"/>
      <c r="F136" s="45"/>
      <c r="G136" s="45"/>
      <c r="H136" s="45"/>
      <c r="I136" s="45"/>
      <c r="J136" s="45"/>
      <c r="K136" s="5"/>
      <c r="L136" s="46"/>
      <c r="M136" s="46"/>
      <c r="N136" s="5"/>
      <c r="O136" s="41"/>
      <c r="P136" s="41"/>
      <c r="Q136" s="42"/>
      <c r="R136" s="4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47"/>
      <c r="AP136" s="47"/>
      <c r="AQ136" s="5"/>
      <c r="AR136" s="36"/>
      <c r="AS136" s="5"/>
      <c r="AT136" s="5"/>
      <c r="AU136" s="5"/>
      <c r="AV136" s="5"/>
    </row>
    <row r="137" spans="1:48" ht="4.5" hidden="1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:48" hidden="1" x14ac:dyDescent="0.2">
      <c r="A138" s="48"/>
      <c r="B138" s="48"/>
      <c r="C138" s="38"/>
      <c r="D138" s="48"/>
      <c r="E138" s="48"/>
      <c r="F138" s="48"/>
      <c r="G138" s="48"/>
      <c r="H138" s="48"/>
      <c r="I138" s="48"/>
      <c r="J138" s="48"/>
      <c r="K138" s="38"/>
      <c r="L138" s="48"/>
      <c r="M138" s="48"/>
      <c r="N138" s="38"/>
      <c r="O138" s="49"/>
      <c r="P138" s="49"/>
      <c r="Q138" s="50"/>
      <c r="R138" s="50"/>
      <c r="S138" s="5"/>
      <c r="T138" s="50"/>
      <c r="U138" s="50"/>
      <c r="V138" s="5"/>
      <c r="W138" s="50"/>
      <c r="X138" s="50"/>
      <c r="Y138" s="5"/>
      <c r="Z138" s="50"/>
      <c r="AA138" s="50"/>
      <c r="AB138" s="5"/>
      <c r="AC138" s="50"/>
      <c r="AD138" s="50"/>
      <c r="AE138" s="5"/>
      <c r="AF138" s="50"/>
      <c r="AG138" s="50"/>
      <c r="AH138" s="5"/>
      <c r="AI138" s="50"/>
      <c r="AJ138" s="50"/>
      <c r="AK138" s="5"/>
      <c r="AL138" s="50"/>
      <c r="AM138" s="50"/>
      <c r="AN138" s="5"/>
      <c r="AO138" s="45"/>
      <c r="AP138" s="45"/>
      <c r="AQ138" s="5"/>
      <c r="AR138" s="36"/>
      <c r="AS138" s="5"/>
      <c r="AT138" s="5"/>
      <c r="AU138" s="5"/>
      <c r="AV138" s="5"/>
    </row>
    <row r="139" spans="1:48" ht="5.25" hidden="1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36"/>
      <c r="AS139" s="5"/>
      <c r="AT139" s="5"/>
      <c r="AU139" s="5"/>
      <c r="AV139" s="5"/>
    </row>
    <row r="140" spans="1:48" hidden="1" x14ac:dyDescent="0.2">
      <c r="A140" s="48"/>
      <c r="B140" s="48"/>
      <c r="C140" s="38"/>
      <c r="D140" s="48"/>
      <c r="E140" s="48"/>
      <c r="F140" s="48"/>
      <c r="G140" s="48"/>
      <c r="H140" s="48"/>
      <c r="I140" s="48"/>
      <c r="J140" s="48"/>
      <c r="K140" s="38"/>
      <c r="L140" s="48"/>
      <c r="M140" s="48"/>
      <c r="N140" s="38"/>
      <c r="O140" s="49"/>
      <c r="P140" s="49"/>
      <c r="Q140" s="50"/>
      <c r="R140" s="50"/>
      <c r="S140" s="5"/>
      <c r="T140" s="50"/>
      <c r="U140" s="50"/>
      <c r="V140" s="5"/>
      <c r="W140" s="50"/>
      <c r="X140" s="50"/>
      <c r="Y140" s="5"/>
      <c r="Z140" s="50"/>
      <c r="AA140" s="50"/>
      <c r="AB140" s="5"/>
      <c r="AC140" s="50"/>
      <c r="AD140" s="50"/>
      <c r="AE140" s="5"/>
      <c r="AF140" s="50"/>
      <c r="AG140" s="50"/>
      <c r="AH140" s="5"/>
      <c r="AI140" s="50"/>
      <c r="AJ140" s="50"/>
      <c r="AK140" s="5"/>
      <c r="AL140" s="50"/>
      <c r="AM140" s="50"/>
      <c r="AN140" s="5"/>
      <c r="AO140" s="45"/>
      <c r="AP140" s="45"/>
      <c r="AQ140" s="5"/>
      <c r="AR140" s="36"/>
      <c r="AS140" s="5"/>
      <c r="AT140" s="5"/>
      <c r="AU140" s="5"/>
      <c r="AV140" s="5"/>
    </row>
    <row r="141" spans="1:48" hidden="1" x14ac:dyDescent="0.2">
      <c r="A141" s="44"/>
      <c r="B141" s="44"/>
      <c r="C141" s="5"/>
      <c r="D141" s="45"/>
      <c r="E141" s="45"/>
      <c r="F141" s="45"/>
      <c r="G141" s="45"/>
      <c r="H141" s="45"/>
      <c r="I141" s="45"/>
      <c r="J141" s="45"/>
      <c r="K141" s="5"/>
      <c r="L141" s="46"/>
      <c r="M141" s="46"/>
      <c r="N141" s="5"/>
      <c r="O141" s="41"/>
      <c r="P141" s="41"/>
      <c r="Q141" s="42"/>
      <c r="R141" s="4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47"/>
      <c r="AP141" s="47"/>
      <c r="AQ141" s="5"/>
      <c r="AR141" s="36"/>
      <c r="AS141" s="5"/>
      <c r="AT141" s="5"/>
      <c r="AU141" s="5"/>
      <c r="AV141" s="5"/>
    </row>
    <row r="142" spans="1:48" ht="3.75" hidden="1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:48" hidden="1" x14ac:dyDescent="0.2">
      <c r="A143" s="44"/>
      <c r="B143" s="44"/>
      <c r="C143" s="5"/>
      <c r="D143" s="45"/>
      <c r="E143" s="45"/>
      <c r="F143" s="45"/>
      <c r="G143" s="45"/>
      <c r="H143" s="45"/>
      <c r="I143" s="45"/>
      <c r="J143" s="45"/>
      <c r="K143" s="5"/>
      <c r="L143" s="46"/>
      <c r="M143" s="46"/>
      <c r="N143" s="5"/>
      <c r="O143" s="41"/>
      <c r="P143" s="41"/>
      <c r="Q143" s="42"/>
      <c r="R143" s="42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47"/>
      <c r="AP143" s="47"/>
      <c r="AQ143" s="5"/>
      <c r="AR143" s="36"/>
      <c r="AS143" s="5"/>
      <c r="AT143" s="5"/>
      <c r="AU143" s="5"/>
      <c r="AV143" s="5"/>
    </row>
    <row r="144" spans="1:48" ht="3" hidden="1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hidden="1" x14ac:dyDescent="0.2">
      <c r="A145" s="44"/>
      <c r="B145" s="44"/>
      <c r="C145" s="5"/>
      <c r="D145" s="45"/>
      <c r="E145" s="45"/>
      <c r="F145" s="45"/>
      <c r="G145" s="45"/>
      <c r="H145" s="45"/>
      <c r="I145" s="45"/>
      <c r="J145" s="45"/>
      <c r="K145" s="5"/>
      <c r="L145" s="46"/>
      <c r="M145" s="46"/>
      <c r="N145" s="5"/>
      <c r="O145" s="41"/>
      <c r="P145" s="41"/>
      <c r="Q145" s="42"/>
      <c r="R145" s="42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47"/>
      <c r="AP145" s="47"/>
      <c r="AQ145" s="5"/>
      <c r="AR145" s="36"/>
      <c r="AS145" s="5"/>
      <c r="AT145" s="5"/>
      <c r="AU145" s="5"/>
      <c r="AV145" s="5"/>
    </row>
    <row r="146" spans="1:48" ht="3" hidden="1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:48" hidden="1" x14ac:dyDescent="0.2">
      <c r="A147" s="44"/>
      <c r="B147" s="44"/>
      <c r="C147" s="5"/>
      <c r="D147" s="45"/>
      <c r="E147" s="45"/>
      <c r="F147" s="45"/>
      <c r="G147" s="45"/>
      <c r="H147" s="45"/>
      <c r="I147" s="45"/>
      <c r="J147" s="45"/>
      <c r="K147" s="5"/>
      <c r="L147" s="46"/>
      <c r="M147" s="46"/>
      <c r="N147" s="5"/>
      <c r="O147" s="41"/>
      <c r="P147" s="41"/>
      <c r="Q147" s="42"/>
      <c r="R147" s="42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47"/>
      <c r="AP147" s="47"/>
      <c r="AQ147" s="5"/>
      <c r="AR147" s="36"/>
      <c r="AS147" s="5"/>
      <c r="AT147" s="5"/>
      <c r="AU147" s="5"/>
      <c r="AV147" s="5"/>
    </row>
    <row r="148" spans="1:48" ht="3.75" hidden="1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1:48" hidden="1" x14ac:dyDescent="0.2">
      <c r="A149" s="44"/>
      <c r="B149" s="44"/>
      <c r="C149" s="5"/>
      <c r="D149" s="45"/>
      <c r="E149" s="45"/>
      <c r="F149" s="45"/>
      <c r="G149" s="45"/>
      <c r="H149" s="45"/>
      <c r="I149" s="45"/>
      <c r="J149" s="45"/>
      <c r="K149" s="5"/>
      <c r="L149" s="46"/>
      <c r="M149" s="46"/>
      <c r="N149" s="5"/>
      <c r="O149" s="41"/>
      <c r="P149" s="41"/>
      <c r="Q149" s="42"/>
      <c r="R149" s="42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47"/>
      <c r="AP149" s="47"/>
      <c r="AQ149" s="5"/>
      <c r="AR149" s="36"/>
      <c r="AS149" s="5"/>
      <c r="AT149" s="5"/>
      <c r="AU149" s="5"/>
      <c r="AV149" s="5"/>
    </row>
    <row r="150" spans="1:48" ht="3" hidden="1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idden="1" x14ac:dyDescent="0.2">
      <c r="A151" s="44"/>
      <c r="B151" s="44"/>
      <c r="C151" s="5"/>
      <c r="D151" s="45"/>
      <c r="E151" s="45"/>
      <c r="F151" s="45"/>
      <c r="G151" s="45"/>
      <c r="H151" s="45"/>
      <c r="I151" s="45"/>
      <c r="J151" s="45"/>
      <c r="K151" s="5"/>
      <c r="L151" s="46"/>
      <c r="M151" s="46"/>
      <c r="N151" s="5"/>
      <c r="O151" s="41"/>
      <c r="P151" s="41"/>
      <c r="Q151" s="42"/>
      <c r="R151" s="42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47"/>
      <c r="AP151" s="47"/>
      <c r="AQ151" s="5"/>
      <c r="AR151" s="36"/>
      <c r="AS151" s="5"/>
      <c r="AT151" s="5"/>
      <c r="AU151" s="5"/>
      <c r="AV151" s="5"/>
    </row>
    <row r="152" spans="1:48" ht="3.75" hidden="1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 hidden="1" x14ac:dyDescent="0.2">
      <c r="A153" s="44"/>
      <c r="B153" s="44"/>
      <c r="C153" s="5"/>
      <c r="D153" s="45"/>
      <c r="E153" s="45"/>
      <c r="F153" s="45"/>
      <c r="G153" s="45"/>
      <c r="H153" s="45"/>
      <c r="I153" s="45"/>
      <c r="J153" s="45"/>
      <c r="K153" s="5"/>
      <c r="L153" s="46"/>
      <c r="M153" s="46"/>
      <c r="N153" s="5"/>
      <c r="O153" s="41"/>
      <c r="P153" s="41"/>
      <c r="Q153" s="42"/>
      <c r="R153" s="42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47"/>
      <c r="AP153" s="47"/>
      <c r="AQ153" s="5"/>
      <c r="AR153" s="36"/>
      <c r="AS153" s="5"/>
      <c r="AT153" s="5"/>
      <c r="AU153" s="5"/>
      <c r="AV153" s="5"/>
    </row>
    <row r="154" spans="1:48" ht="4.5" hidden="1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 hidden="1" x14ac:dyDescent="0.2">
      <c r="A155" s="44"/>
      <c r="B155" s="44"/>
      <c r="C155" s="5"/>
      <c r="D155" s="45"/>
      <c r="E155" s="45"/>
      <c r="F155" s="45"/>
      <c r="G155" s="45"/>
      <c r="H155" s="45"/>
      <c r="I155" s="45"/>
      <c r="J155" s="45"/>
      <c r="K155" s="5"/>
      <c r="L155" s="46"/>
      <c r="M155" s="46"/>
      <c r="N155" s="5"/>
      <c r="O155" s="41"/>
      <c r="P155" s="41"/>
      <c r="Q155" s="42"/>
      <c r="R155" s="42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47"/>
      <c r="AP155" s="47"/>
      <c r="AQ155" s="5"/>
      <c r="AR155" s="36"/>
      <c r="AS155" s="5"/>
      <c r="AT155" s="5"/>
      <c r="AU155" s="5"/>
      <c r="AV155" s="5"/>
    </row>
    <row r="156" spans="1:48" ht="5.25" hidden="1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36"/>
      <c r="AS156" s="5"/>
      <c r="AT156" s="5"/>
      <c r="AU156" s="5"/>
      <c r="AV156" s="5"/>
    </row>
    <row r="157" spans="1:48" hidden="1" x14ac:dyDescent="0.2">
      <c r="A157" s="48"/>
      <c r="B157" s="48"/>
      <c r="C157" s="38"/>
      <c r="D157" s="48"/>
      <c r="E157" s="48"/>
      <c r="F157" s="48"/>
      <c r="G157" s="48"/>
      <c r="H157" s="48"/>
      <c r="I157" s="48"/>
      <c r="J157" s="48"/>
      <c r="K157" s="38"/>
      <c r="L157" s="48"/>
      <c r="M157" s="48"/>
      <c r="N157" s="38"/>
      <c r="O157" s="49"/>
      <c r="P157" s="49"/>
      <c r="Q157" s="50"/>
      <c r="R157" s="50"/>
      <c r="S157" s="5"/>
      <c r="T157" s="50"/>
      <c r="U157" s="50"/>
      <c r="V157" s="5"/>
      <c r="W157" s="50"/>
      <c r="X157" s="50"/>
      <c r="Y157" s="5"/>
      <c r="Z157" s="50"/>
      <c r="AA157" s="50"/>
      <c r="AB157" s="5"/>
      <c r="AC157" s="50"/>
      <c r="AD157" s="50"/>
      <c r="AE157" s="5"/>
      <c r="AF157" s="50"/>
      <c r="AG157" s="50"/>
      <c r="AH157" s="5"/>
      <c r="AI157" s="50"/>
      <c r="AJ157" s="50"/>
      <c r="AK157" s="5"/>
      <c r="AL157" s="50"/>
      <c r="AM157" s="50"/>
      <c r="AN157" s="5"/>
      <c r="AO157" s="45"/>
      <c r="AP157" s="45"/>
      <c r="AQ157" s="5"/>
      <c r="AR157" s="36"/>
      <c r="AS157" s="5"/>
      <c r="AT157" s="5"/>
      <c r="AU157" s="5"/>
      <c r="AV157" s="5"/>
    </row>
    <row r="158" spans="1:48" ht="3" hidden="1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 hidden="1" x14ac:dyDescent="0.2">
      <c r="A159" s="44"/>
      <c r="B159" s="44"/>
      <c r="C159" s="5"/>
      <c r="D159" s="45"/>
      <c r="E159" s="45"/>
      <c r="F159" s="45"/>
      <c r="G159" s="45"/>
      <c r="H159" s="45"/>
      <c r="I159" s="45"/>
      <c r="J159" s="45"/>
      <c r="K159" s="5"/>
      <c r="L159" s="46"/>
      <c r="M159" s="46"/>
      <c r="N159" s="5"/>
      <c r="O159" s="41"/>
      <c r="P159" s="41"/>
      <c r="Q159" s="42"/>
      <c r="R159" s="42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47"/>
      <c r="AP159" s="47"/>
      <c r="AQ159" s="5"/>
      <c r="AR159" s="36"/>
      <c r="AS159" s="5"/>
      <c r="AT159" s="5"/>
      <c r="AU159" s="5"/>
      <c r="AV159" s="5"/>
    </row>
    <row r="160" spans="1:48" ht="3.75" hidden="1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 hidden="1" x14ac:dyDescent="0.2">
      <c r="A161" s="44"/>
      <c r="B161" s="44"/>
      <c r="C161" s="5"/>
      <c r="D161" s="45"/>
      <c r="E161" s="45"/>
      <c r="F161" s="45"/>
      <c r="G161" s="45"/>
      <c r="H161" s="45"/>
      <c r="I161" s="45"/>
      <c r="J161" s="45"/>
      <c r="K161" s="5"/>
      <c r="L161" s="46"/>
      <c r="M161" s="46"/>
      <c r="N161" s="5"/>
      <c r="O161" s="41"/>
      <c r="P161" s="41"/>
      <c r="Q161" s="42"/>
      <c r="R161" s="42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47"/>
      <c r="AP161" s="47"/>
      <c r="AQ161" s="5"/>
      <c r="AR161" s="36"/>
      <c r="AS161" s="5"/>
      <c r="AT161" s="5"/>
      <c r="AU161" s="5"/>
      <c r="AV161" s="5"/>
    </row>
    <row r="162" spans="1:48" ht="4.5" hidden="1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hidden="1" x14ac:dyDescent="0.2">
      <c r="A163" s="44"/>
      <c r="B163" s="44"/>
      <c r="C163" s="5"/>
      <c r="D163" s="45"/>
      <c r="E163" s="45"/>
      <c r="F163" s="45"/>
      <c r="G163" s="45"/>
      <c r="H163" s="45"/>
      <c r="I163" s="45"/>
      <c r="J163" s="45"/>
      <c r="K163" s="5"/>
      <c r="L163" s="46"/>
      <c r="M163" s="46"/>
      <c r="N163" s="5"/>
      <c r="O163" s="41"/>
      <c r="P163" s="41"/>
      <c r="Q163" s="42"/>
      <c r="R163" s="42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47"/>
      <c r="AP163" s="47"/>
      <c r="AQ163" s="5"/>
      <c r="AR163" s="36"/>
      <c r="AS163" s="5"/>
      <c r="AT163" s="5"/>
      <c r="AU163" s="5"/>
      <c r="AV163" s="5"/>
    </row>
    <row r="164" spans="1:48" ht="5.25" hidden="1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 hidden="1" x14ac:dyDescent="0.2">
      <c r="A165" s="44"/>
      <c r="B165" s="44"/>
      <c r="C165" s="5"/>
      <c r="D165" s="45"/>
      <c r="E165" s="45"/>
      <c r="F165" s="45"/>
      <c r="G165" s="45"/>
      <c r="H165" s="45"/>
      <c r="I165" s="45"/>
      <c r="J165" s="45"/>
      <c r="K165" s="5"/>
      <c r="L165" s="46"/>
      <c r="M165" s="46"/>
      <c r="N165" s="5"/>
      <c r="O165" s="41"/>
      <c r="P165" s="41"/>
      <c r="Q165" s="42"/>
      <c r="R165" s="42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47"/>
      <c r="AP165" s="47"/>
      <c r="AQ165" s="5"/>
      <c r="AR165" s="36"/>
      <c r="AS165" s="5"/>
      <c r="AT165" s="5"/>
      <c r="AU165" s="5"/>
      <c r="AV165" s="5"/>
    </row>
    <row r="166" spans="1:48" ht="3.75" hidden="1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 hidden="1" x14ac:dyDescent="0.2">
      <c r="A167" s="44"/>
      <c r="B167" s="44"/>
      <c r="C167" s="5"/>
      <c r="D167" s="45"/>
      <c r="E167" s="45"/>
      <c r="F167" s="45"/>
      <c r="G167" s="45"/>
      <c r="H167" s="45"/>
      <c r="I167" s="45"/>
      <c r="J167" s="45"/>
      <c r="K167" s="5"/>
      <c r="L167" s="46"/>
      <c r="M167" s="46"/>
      <c r="N167" s="5"/>
      <c r="O167" s="41"/>
      <c r="P167" s="41"/>
      <c r="Q167" s="42"/>
      <c r="R167" s="42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47"/>
      <c r="AP167" s="47"/>
      <c r="AQ167" s="5"/>
      <c r="AR167" s="36"/>
      <c r="AS167" s="5"/>
      <c r="AT167" s="5"/>
      <c r="AU167" s="5"/>
      <c r="AV167" s="5"/>
    </row>
    <row r="168" spans="1:48" ht="4.5" hidden="1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idden="1" x14ac:dyDescent="0.2">
      <c r="A169" s="44"/>
      <c r="B169" s="44"/>
      <c r="C169" s="5"/>
      <c r="D169" s="45"/>
      <c r="E169" s="45"/>
      <c r="F169" s="45"/>
      <c r="G169" s="45"/>
      <c r="H169" s="45"/>
      <c r="I169" s="45"/>
      <c r="J169" s="45"/>
      <c r="K169" s="5"/>
      <c r="L169" s="46"/>
      <c r="M169" s="46"/>
      <c r="N169" s="5"/>
      <c r="O169" s="41"/>
      <c r="P169" s="41"/>
      <c r="Q169" s="42"/>
      <c r="R169" s="42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47"/>
      <c r="AP169" s="47"/>
      <c r="AQ169" s="5"/>
      <c r="AR169" s="36"/>
      <c r="AS169" s="5"/>
      <c r="AT169" s="5"/>
      <c r="AU169" s="5"/>
      <c r="AV169" s="5"/>
    </row>
    <row r="170" spans="1:48" ht="3.75" hidden="1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1:48" hidden="1" x14ac:dyDescent="0.2">
      <c r="A171" s="44"/>
      <c r="B171" s="44"/>
      <c r="C171" s="5"/>
      <c r="D171" s="45"/>
      <c r="E171" s="45"/>
      <c r="F171" s="45"/>
      <c r="G171" s="45"/>
      <c r="H171" s="45"/>
      <c r="I171" s="45"/>
      <c r="J171" s="45"/>
      <c r="K171" s="5"/>
      <c r="L171" s="46"/>
      <c r="M171" s="46"/>
      <c r="N171" s="5"/>
      <c r="O171" s="41"/>
      <c r="P171" s="41"/>
      <c r="Q171" s="42"/>
      <c r="R171" s="42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47"/>
      <c r="AP171" s="47"/>
      <c r="AQ171" s="5"/>
      <c r="AR171" s="36"/>
      <c r="AS171" s="5"/>
      <c r="AT171" s="5"/>
      <c r="AU171" s="5"/>
      <c r="AV171" s="5"/>
    </row>
    <row r="172" spans="1:48" ht="4.5" hidden="1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1:48" hidden="1" x14ac:dyDescent="0.2">
      <c r="A173" s="44"/>
      <c r="B173" s="44"/>
      <c r="C173" s="5"/>
      <c r="D173" s="45"/>
      <c r="E173" s="45"/>
      <c r="F173" s="45"/>
      <c r="G173" s="45"/>
      <c r="H173" s="45"/>
      <c r="I173" s="45"/>
      <c r="J173" s="45"/>
      <c r="K173" s="5"/>
      <c r="L173" s="46"/>
      <c r="M173" s="46"/>
      <c r="N173" s="5"/>
      <c r="O173" s="41"/>
      <c r="P173" s="41"/>
      <c r="Q173" s="42"/>
      <c r="R173" s="42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47"/>
      <c r="AP173" s="47"/>
      <c r="AQ173" s="5"/>
      <c r="AR173" s="36"/>
      <c r="AS173" s="5"/>
      <c r="AT173" s="5"/>
      <c r="AU173" s="5"/>
      <c r="AV173" s="5"/>
    </row>
    <row r="174" spans="1:48" ht="3.75" hidden="1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1:48" hidden="1" x14ac:dyDescent="0.2">
      <c r="A175" s="44"/>
      <c r="B175" s="44"/>
      <c r="C175" s="5"/>
      <c r="D175" s="45"/>
      <c r="E175" s="45"/>
      <c r="F175" s="45"/>
      <c r="G175" s="45"/>
      <c r="H175" s="45"/>
      <c r="I175" s="45"/>
      <c r="J175" s="45"/>
      <c r="K175" s="5"/>
      <c r="L175" s="46"/>
      <c r="M175" s="46"/>
      <c r="N175" s="5"/>
      <c r="O175" s="41"/>
      <c r="P175" s="41"/>
      <c r="Q175" s="42"/>
      <c r="R175" s="42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47"/>
      <c r="AP175" s="47"/>
      <c r="AQ175" s="5"/>
      <c r="AR175" s="36"/>
      <c r="AS175" s="5"/>
      <c r="AT175" s="5"/>
      <c r="AU175" s="5"/>
      <c r="AV175" s="5"/>
    </row>
    <row r="176" spans="1:48" ht="3.75" hidden="1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1:48" hidden="1" x14ac:dyDescent="0.2">
      <c r="A177" s="44"/>
      <c r="B177" s="44"/>
      <c r="C177" s="5"/>
      <c r="D177" s="45"/>
      <c r="E177" s="45"/>
      <c r="F177" s="45"/>
      <c r="G177" s="45"/>
      <c r="H177" s="45"/>
      <c r="I177" s="45"/>
      <c r="J177" s="45"/>
      <c r="K177" s="5"/>
      <c r="L177" s="46"/>
      <c r="M177" s="46"/>
      <c r="N177" s="5"/>
      <c r="O177" s="41"/>
      <c r="P177" s="41"/>
      <c r="Q177" s="42"/>
      <c r="R177" s="42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47"/>
      <c r="AP177" s="47"/>
      <c r="AQ177" s="5"/>
      <c r="AR177" s="36"/>
      <c r="AS177" s="5"/>
      <c r="AT177" s="5"/>
      <c r="AU177" s="5"/>
      <c r="AV177" s="5"/>
    </row>
    <row r="178" spans="1:48" ht="3.75" hidden="1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1:48" hidden="1" x14ac:dyDescent="0.2">
      <c r="A179" s="44"/>
      <c r="B179" s="44"/>
      <c r="C179" s="5"/>
      <c r="D179" s="45"/>
      <c r="E179" s="45"/>
      <c r="F179" s="45"/>
      <c r="G179" s="45"/>
      <c r="H179" s="45"/>
      <c r="I179" s="45"/>
      <c r="J179" s="45"/>
      <c r="K179" s="5"/>
      <c r="L179" s="46"/>
      <c r="M179" s="46"/>
      <c r="N179" s="5"/>
      <c r="O179" s="41"/>
      <c r="P179" s="41"/>
      <c r="Q179" s="42"/>
      <c r="R179" s="4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47"/>
      <c r="AP179" s="47"/>
      <c r="AQ179" s="5"/>
      <c r="AR179" s="36"/>
      <c r="AS179" s="5"/>
      <c r="AT179" s="5"/>
      <c r="AU179" s="5"/>
      <c r="AV179" s="5"/>
    </row>
    <row r="180" spans="1:48" ht="5.25" hidden="1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1:48" hidden="1" x14ac:dyDescent="0.2">
      <c r="A181" s="44"/>
      <c r="B181" s="44"/>
      <c r="C181" s="5"/>
      <c r="D181" s="45"/>
      <c r="E181" s="45"/>
      <c r="F181" s="45"/>
      <c r="G181" s="45"/>
      <c r="H181" s="45"/>
      <c r="I181" s="45"/>
      <c r="J181" s="45"/>
      <c r="K181" s="5"/>
      <c r="L181" s="46"/>
      <c r="M181" s="46"/>
      <c r="N181" s="5"/>
      <c r="O181" s="41"/>
      <c r="P181" s="41"/>
      <c r="Q181" s="42"/>
      <c r="R181" s="42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47"/>
      <c r="AP181" s="47"/>
      <c r="AQ181" s="5"/>
      <c r="AR181" s="36"/>
      <c r="AS181" s="5"/>
      <c r="AT181" s="5"/>
      <c r="AU181" s="5"/>
      <c r="AV181" s="5"/>
    </row>
    <row r="182" spans="1:48" ht="4.5" hidden="1" customHeight="1" x14ac:dyDescent="0.2">
      <c r="A182" s="38"/>
      <c r="B182" s="38"/>
      <c r="C182" s="5"/>
      <c r="D182" s="39"/>
      <c r="E182" s="39"/>
      <c r="F182" s="39"/>
      <c r="G182" s="39"/>
      <c r="H182" s="39"/>
      <c r="I182" s="39"/>
      <c r="J182" s="39"/>
      <c r="K182" s="5"/>
      <c r="L182" s="40"/>
      <c r="M182" s="40"/>
      <c r="N182" s="5"/>
      <c r="O182" s="41"/>
      <c r="P182" s="41"/>
      <c r="Q182" s="42"/>
      <c r="R182" s="42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43"/>
      <c r="AP182" s="43"/>
      <c r="AQ182" s="5"/>
      <c r="AR182" s="36"/>
      <c r="AS182" s="5"/>
      <c r="AT182" s="5"/>
      <c r="AU182" s="5"/>
      <c r="AV182" s="5"/>
    </row>
    <row r="183" spans="1:48" hidden="1" x14ac:dyDescent="0.2">
      <c r="A183" s="44"/>
      <c r="B183" s="44"/>
      <c r="C183" s="5"/>
      <c r="D183" s="45"/>
      <c r="E183" s="45"/>
      <c r="F183" s="45"/>
      <c r="G183" s="45"/>
      <c r="H183" s="45"/>
      <c r="I183" s="45"/>
      <c r="J183" s="45"/>
      <c r="K183" s="5"/>
      <c r="L183" s="46"/>
      <c r="M183" s="46"/>
      <c r="N183" s="5"/>
      <c r="O183" s="41"/>
      <c r="P183" s="41"/>
      <c r="Q183" s="42"/>
      <c r="R183" s="42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47"/>
      <c r="AP183" s="47"/>
      <c r="AQ183" s="5"/>
      <c r="AR183" s="36"/>
      <c r="AS183" s="5"/>
      <c r="AT183" s="5"/>
      <c r="AU183" s="5"/>
      <c r="AV183" s="5"/>
    </row>
    <row r="184" spans="1:48" ht="3.75" hidden="1" customHeight="1" x14ac:dyDescent="0.2">
      <c r="A184" s="38"/>
      <c r="B184" s="38"/>
      <c r="C184" s="5"/>
      <c r="D184" s="39"/>
      <c r="E184" s="39"/>
      <c r="F184" s="39"/>
      <c r="G184" s="39"/>
      <c r="H184" s="39"/>
      <c r="I184" s="39"/>
      <c r="J184" s="39"/>
      <c r="K184" s="5"/>
      <c r="L184" s="40"/>
      <c r="M184" s="40"/>
      <c r="N184" s="5"/>
      <c r="O184" s="41"/>
      <c r="P184" s="41"/>
      <c r="Q184" s="42"/>
      <c r="R184" s="42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43"/>
      <c r="AP184" s="43"/>
      <c r="AQ184" s="5"/>
      <c r="AR184" s="36"/>
      <c r="AS184" s="5"/>
      <c r="AT184" s="5"/>
      <c r="AU184" s="5"/>
      <c r="AV184" s="5"/>
    </row>
    <row r="185" spans="1:48" hidden="1" x14ac:dyDescent="0.2">
      <c r="A185" s="44"/>
      <c r="B185" s="44"/>
      <c r="C185" s="5"/>
      <c r="D185" s="45"/>
      <c r="E185" s="45"/>
      <c r="F185" s="45"/>
      <c r="G185" s="45"/>
      <c r="H185" s="45"/>
      <c r="I185" s="45"/>
      <c r="J185" s="45"/>
      <c r="K185" s="5"/>
      <c r="L185" s="46"/>
      <c r="M185" s="46"/>
      <c r="N185" s="5"/>
      <c r="O185" s="41"/>
      <c r="P185" s="41"/>
      <c r="Q185" s="42"/>
      <c r="R185" s="42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47"/>
      <c r="AP185" s="47"/>
      <c r="AQ185" s="5"/>
      <c r="AR185" s="36"/>
      <c r="AS185" s="5"/>
      <c r="AT185" s="5"/>
      <c r="AU185" s="5"/>
      <c r="AV185" s="5"/>
    </row>
    <row r="186" spans="1:48" ht="3.75" hidden="1" customHeight="1" x14ac:dyDescent="0.2">
      <c r="A186" s="38"/>
      <c r="B186" s="38"/>
      <c r="C186" s="5"/>
      <c r="D186" s="39"/>
      <c r="E186" s="39"/>
      <c r="F186" s="39"/>
      <c r="G186" s="39"/>
      <c r="H186" s="39"/>
      <c r="I186" s="39"/>
      <c r="J186" s="39"/>
      <c r="K186" s="5"/>
      <c r="L186" s="40"/>
      <c r="M186" s="40"/>
      <c r="N186" s="5"/>
      <c r="O186" s="41"/>
      <c r="P186" s="41"/>
      <c r="Q186" s="42"/>
      <c r="R186" s="42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43"/>
      <c r="AP186" s="43"/>
      <c r="AQ186" s="5"/>
      <c r="AR186" s="36"/>
      <c r="AS186" s="5"/>
      <c r="AT186" s="5"/>
      <c r="AU186" s="5"/>
      <c r="AV186" s="5"/>
    </row>
    <row r="187" spans="1:48" hidden="1" x14ac:dyDescent="0.2">
      <c r="A187" s="44"/>
      <c r="B187" s="44"/>
      <c r="C187" s="5"/>
      <c r="D187" s="45"/>
      <c r="E187" s="45"/>
      <c r="F187" s="45"/>
      <c r="G187" s="45"/>
      <c r="H187" s="45"/>
      <c r="I187" s="45"/>
      <c r="J187" s="45"/>
      <c r="K187" s="5"/>
      <c r="L187" s="46"/>
      <c r="M187" s="46"/>
      <c r="N187" s="5"/>
      <c r="O187" s="41"/>
      <c r="P187" s="41"/>
      <c r="Q187" s="42"/>
      <c r="R187" s="42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47"/>
      <c r="AP187" s="47"/>
      <c r="AQ187" s="5"/>
      <c r="AR187" s="36"/>
      <c r="AS187" s="5"/>
      <c r="AT187" s="5"/>
      <c r="AU187" s="5"/>
      <c r="AV187" s="5"/>
    </row>
    <row r="188" spans="1:48" ht="3.75" hidden="1" customHeight="1" x14ac:dyDescent="0.2">
      <c r="A188" s="38"/>
      <c r="B188" s="38"/>
      <c r="C188" s="5"/>
      <c r="D188" s="39"/>
      <c r="E188" s="39"/>
      <c r="F188" s="39"/>
      <c r="G188" s="39"/>
      <c r="H188" s="39"/>
      <c r="I188" s="39"/>
      <c r="J188" s="39"/>
      <c r="K188" s="5"/>
      <c r="L188" s="40"/>
      <c r="M188" s="40"/>
      <c r="N188" s="5"/>
      <c r="O188" s="41"/>
      <c r="P188" s="41"/>
      <c r="Q188" s="42"/>
      <c r="R188" s="42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43"/>
      <c r="AP188" s="43"/>
      <c r="AQ188" s="5"/>
      <c r="AR188" s="36"/>
      <c r="AS188" s="5"/>
      <c r="AT188" s="5"/>
      <c r="AU188" s="5"/>
      <c r="AV188" s="5"/>
    </row>
    <row r="189" spans="1:48" hidden="1" x14ac:dyDescent="0.2">
      <c r="A189" s="44"/>
      <c r="B189" s="44"/>
      <c r="C189" s="5"/>
      <c r="D189" s="45"/>
      <c r="E189" s="45"/>
      <c r="F189" s="45"/>
      <c r="G189" s="45"/>
      <c r="H189" s="45"/>
      <c r="I189" s="45"/>
      <c r="J189" s="45"/>
      <c r="K189" s="5"/>
      <c r="L189" s="46"/>
      <c r="M189" s="46"/>
      <c r="N189" s="5"/>
      <c r="O189" s="41"/>
      <c r="P189" s="41"/>
      <c r="Q189" s="42"/>
      <c r="R189" s="42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47"/>
      <c r="AP189" s="47"/>
      <c r="AQ189" s="5"/>
      <c r="AR189" s="36"/>
      <c r="AS189" s="5"/>
      <c r="AT189" s="5"/>
      <c r="AU189" s="5"/>
      <c r="AV189" s="5"/>
    </row>
    <row r="190" spans="1:48" ht="13.5" hidden="1" customHeight="1" x14ac:dyDescent="0.2">
      <c r="A190" s="38"/>
      <c r="B190" s="38"/>
      <c r="C190" s="5"/>
      <c r="D190" s="39"/>
      <c r="E190" s="39"/>
      <c r="F190" s="39"/>
      <c r="G190" s="39"/>
      <c r="H190" s="39"/>
      <c r="I190" s="39"/>
      <c r="J190" s="39"/>
      <c r="K190" s="5"/>
      <c r="L190" s="40"/>
      <c r="M190" s="40"/>
      <c r="N190" s="5"/>
      <c r="O190" s="41"/>
      <c r="P190" s="41"/>
      <c r="Q190" s="42"/>
      <c r="R190" s="42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43"/>
      <c r="AP190" s="43"/>
      <c r="AQ190" s="5"/>
      <c r="AR190" s="36"/>
      <c r="AS190" s="5"/>
      <c r="AT190" s="5"/>
      <c r="AU190" s="5"/>
      <c r="AV190" s="5"/>
    </row>
    <row r="191" spans="1:48" x14ac:dyDescent="0.2">
      <c r="A191" s="51" t="s">
        <v>7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"/>
      <c r="O191" s="41"/>
      <c r="P191" s="41"/>
      <c r="Q191" s="42"/>
      <c r="R191" s="42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47"/>
      <c r="AP191" s="47"/>
      <c r="AQ191" s="5"/>
      <c r="AR191" s="36"/>
      <c r="AS191" s="5"/>
      <c r="AT191" s="5"/>
      <c r="AU191" s="5"/>
      <c r="AV191" s="5"/>
    </row>
    <row r="192" spans="1:48" ht="5.2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56" x14ac:dyDescent="0.2">
      <c r="A193" s="22">
        <v>8088</v>
      </c>
      <c r="B193" s="23"/>
      <c r="D193" s="24" t="str">
        <f>VLOOKUP(A193,[1]leden!A$1:C$65536,2,FALSE)</f>
        <v>VERCAEMERE Jaak</v>
      </c>
      <c r="E193" s="25"/>
      <c r="F193" s="25"/>
      <c r="G193" s="25"/>
      <c r="H193" s="25"/>
      <c r="I193" s="25"/>
      <c r="J193" s="26"/>
      <c r="L193" s="27" t="str">
        <f>VLOOKUP(A193,[1]leden!A$1:C$65536,3,FALSE)</f>
        <v>K.GHOK</v>
      </c>
      <c r="M193" s="28"/>
      <c r="O193" s="29" t="str">
        <f>VLOOKUP(A193,[1]leden!A$1:F$65536,6,FALSE)</f>
        <v>3°</v>
      </c>
      <c r="P193" s="29" t="e">
        <f>VLOOKUP(B194,[1]leden!A$1:D$65536,4,FALSE)</f>
        <v>#N/A</v>
      </c>
      <c r="Q193" s="32">
        <v>65</v>
      </c>
      <c r="R193" s="32">
        <v>17</v>
      </c>
      <c r="S193" s="32"/>
      <c r="T193" s="32">
        <v>120</v>
      </c>
      <c r="U193" s="32">
        <v>18</v>
      </c>
      <c r="V193" s="32"/>
      <c r="W193" s="32">
        <v>119</v>
      </c>
      <c r="X193" s="32">
        <v>26</v>
      </c>
      <c r="Y193" s="32"/>
      <c r="Z193" s="32">
        <v>120</v>
      </c>
      <c r="AA193" s="32">
        <v>27</v>
      </c>
      <c r="AB193" s="32"/>
      <c r="AC193" s="32">
        <v>120</v>
      </c>
      <c r="AD193" s="32">
        <v>18</v>
      </c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W193" s="30">
        <f>ROUNDDOWN(BC193/BD193,3)</f>
        <v>5.1319999999999997</v>
      </c>
      <c r="AX193" s="31"/>
      <c r="AZ193" s="32" t="str">
        <f>IF(AW193&lt;4.8,"OG",IF(AND(AW193&gt;=4.8,AW193&lt;6.4),"MG",IF(AND(AW193&gt;=6.4,AW193&lt;10.7),"PR",IF(AND(AW193&gt;=10.7,AW193&lt;20),DPR,IF(AW193&lt;=20,DRPR,"")))))</f>
        <v>MG</v>
      </c>
      <c r="BC193">
        <f>SUM(Q193,T193,W193,Z193,AC193,AF193,AI193,AL193,AN193,AQ193,AT193)</f>
        <v>544</v>
      </c>
      <c r="BD193">
        <f>SUM(R193,U193,X193,AA193,AD193,AG193,AJ193,AM193,AO193,AR193,AU193)</f>
        <v>106</v>
      </c>
    </row>
    <row r="194" spans="1:56" ht="4.5" customHeight="1" x14ac:dyDescent="0.2"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R194" s="32"/>
    </row>
    <row r="195" spans="1:56" x14ac:dyDescent="0.2">
      <c r="A195" s="51" t="s">
        <v>8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"/>
      <c r="O195" s="41"/>
      <c r="P195" s="41"/>
      <c r="Q195" s="42"/>
      <c r="R195" s="42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47"/>
      <c r="AP195" s="47"/>
      <c r="AQ195" s="5"/>
      <c r="AR195" s="36"/>
      <c r="AS195" s="5"/>
      <c r="AT195" s="5"/>
      <c r="AU195" s="5"/>
      <c r="AV195" s="5"/>
    </row>
    <row r="196" spans="1:56" ht="4.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1:56" x14ac:dyDescent="0.2">
      <c r="A197" s="22">
        <v>9270</v>
      </c>
      <c r="B197" s="23"/>
      <c r="D197" s="24" t="str">
        <f>VLOOKUP(A197,[1]leden!A$1:C$65536,2,FALSE)</f>
        <v>DESWARTE Franky</v>
      </c>
      <c r="E197" s="25"/>
      <c r="F197" s="25"/>
      <c r="G197" s="25"/>
      <c r="H197" s="25"/>
      <c r="I197" s="25"/>
      <c r="J197" s="26"/>
      <c r="L197" s="27" t="str">
        <f>VLOOKUP(A197,[1]leden!A$1:C$65536,3,FALSE)</f>
        <v>WOH</v>
      </c>
      <c r="M197" s="28"/>
      <c r="O197" s="29" t="str">
        <f>VLOOKUP(A197,[1]leden!A$1:F$65536,6,FALSE)</f>
        <v>4°</v>
      </c>
      <c r="P197" s="29" t="e">
        <f>VLOOKUP(B197,[1]leden!A$1:D$65536,4,FALSE)</f>
        <v>#N/A</v>
      </c>
      <c r="Q197" s="29">
        <v>90</v>
      </c>
      <c r="R197" s="29">
        <v>23</v>
      </c>
      <c r="S197" s="29"/>
      <c r="T197" s="29">
        <v>86</v>
      </c>
      <c r="U197" s="29">
        <v>26</v>
      </c>
      <c r="V197" s="29"/>
      <c r="W197" s="29">
        <v>64</v>
      </c>
      <c r="X197" s="29">
        <v>22</v>
      </c>
      <c r="Y197" s="29"/>
      <c r="Z197" s="52">
        <v>83</v>
      </c>
      <c r="AA197" s="52">
        <v>17</v>
      </c>
      <c r="AB197" s="52"/>
      <c r="AC197" s="52">
        <v>89</v>
      </c>
      <c r="AD197" s="52">
        <v>23</v>
      </c>
      <c r="AE197" s="52"/>
      <c r="AF197" s="52">
        <v>84</v>
      </c>
      <c r="AG197" s="52">
        <v>19</v>
      </c>
      <c r="AH197" s="52"/>
      <c r="AI197" s="52"/>
      <c r="AJ197" s="52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W197" s="30">
        <f>ROUNDDOWN(BC197/BD197,3)</f>
        <v>3.8149999999999999</v>
      </c>
      <c r="AX197" s="31"/>
      <c r="AZ197" s="32" t="str">
        <f>IF(AW197&lt;3.6,"OG",IF(AND(AW197&gt;=3.6,AW197&lt;4.8),"MG",IF(AND(AW197&gt;=4.8,AW197&lt;6.4),"PR",IF(AND(AW197&gt;=6.4,AW197&lt;10.7),"DPR",IF(AND(AW197&gt;=10.7,AW197&lt;20),"DRPR")))))</f>
        <v>MG</v>
      </c>
      <c r="BC197">
        <f>SUM(Q197,T197,W197,Z197,AC197,AF197,AI197,AL197,AN197,AQ197,AT197)</f>
        <v>496</v>
      </c>
      <c r="BD197">
        <f>SUM(R197,U197,X197,AA197,AD197,AG197,AJ197,AM197,AO197,AR197,AU197)</f>
        <v>130</v>
      </c>
    </row>
    <row r="198" spans="1:56" ht="4.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1:56" x14ac:dyDescent="0.2">
      <c r="A199" s="22">
        <v>7314</v>
      </c>
      <c r="B199" s="23"/>
      <c r="D199" s="24" t="str">
        <f>VLOOKUP(A199,[1]leden!A$1:C$65536,2,FALSE)</f>
        <v>DEMAN Leon</v>
      </c>
      <c r="E199" s="25"/>
      <c r="F199" s="25"/>
      <c r="G199" s="25"/>
      <c r="H199" s="25"/>
      <c r="I199" s="25"/>
      <c r="J199" s="26"/>
      <c r="L199" s="27" t="str">
        <f>VLOOKUP(A199,[1]leden!A$1:C$65536,3,FALSE)</f>
        <v>WOH</v>
      </c>
      <c r="M199" s="28"/>
      <c r="O199" s="29" t="str">
        <f>VLOOKUP(A199,[1]leden!A$1:F$65536,6,FALSE)</f>
        <v>3°</v>
      </c>
      <c r="P199" s="29" t="e">
        <f>VLOOKUP(B200,[1]leden!A$1:D$65536,4,FALSE)</f>
        <v>#N/A</v>
      </c>
      <c r="Q199" s="32">
        <v>120</v>
      </c>
      <c r="R199" s="32">
        <v>22</v>
      </c>
      <c r="S199" s="32"/>
      <c r="T199" s="32">
        <v>120</v>
      </c>
      <c r="U199" s="32">
        <v>23</v>
      </c>
      <c r="V199" s="32"/>
      <c r="W199" s="32">
        <v>23</v>
      </c>
      <c r="X199" s="32">
        <v>6</v>
      </c>
      <c r="Y199" s="32"/>
      <c r="Z199" s="32">
        <v>49</v>
      </c>
      <c r="AA199" s="32">
        <v>14</v>
      </c>
      <c r="AB199" s="32"/>
      <c r="AC199" s="32">
        <v>62</v>
      </c>
      <c r="AD199" s="32">
        <v>18</v>
      </c>
      <c r="AE199" s="32"/>
      <c r="AF199" s="32">
        <v>92</v>
      </c>
      <c r="AG199" s="32">
        <v>25</v>
      </c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W199" s="30">
        <f>ROUNDDOWN(BC199/BD199,3)</f>
        <v>4.3140000000000001</v>
      </c>
      <c r="AX199" s="31"/>
      <c r="AZ199" s="32" t="str">
        <f>IF(AW199&lt;4.8,"OG",IF(AND(AW199&gt;=4.8,AW199&lt;6.4),"MG",IF(AND(AW199&gt;=6.4,AW199&lt;10.7),"PR",IF(AND(AW199&gt;=10.7,AW199&lt;20),DPR,IF(AW199&lt;=20,DRPR,"")))))</f>
        <v>OG</v>
      </c>
      <c r="BC199">
        <f>SUM(Q199,T199,W199,Z199,AC199,AF199,AI199,AL199,AN199,AQ199,AT199)</f>
        <v>466</v>
      </c>
      <c r="BD199">
        <f>SUM(R199,U199,X199,AA199,AD199,AG199,AJ199,AM199,AO199,AR199,AU199)</f>
        <v>108</v>
      </c>
    </row>
    <row r="200" spans="1:56" ht="3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1:56" x14ac:dyDescent="0.2">
      <c r="A201" s="22">
        <v>6730</v>
      </c>
      <c r="B201" s="23"/>
      <c r="D201" s="24" t="str">
        <f>VLOOKUP(A201,[1]leden!A$1:C$65536,2,FALSE)</f>
        <v>DENOULET Johan</v>
      </c>
      <c r="E201" s="25"/>
      <c r="F201" s="25"/>
      <c r="G201" s="25"/>
      <c r="H201" s="25"/>
      <c r="I201" s="25"/>
      <c r="J201" s="26"/>
      <c r="L201" s="27" t="str">
        <f>VLOOKUP(A201,[1]leden!A$1:C$65536,3,FALSE)</f>
        <v>KK</v>
      </c>
      <c r="M201" s="28"/>
      <c r="O201" s="29" t="str">
        <f>VLOOKUP(A201,[1]leden!A$1:F$65536,6,FALSE)</f>
        <v>2°</v>
      </c>
      <c r="P201" s="29" t="e">
        <f>VLOOKUP(B202,[1]leden!A$1:D$65536,4,FALSE)</f>
        <v>#N/A</v>
      </c>
      <c r="Q201" s="32">
        <v>160</v>
      </c>
      <c r="R201" s="32">
        <v>25</v>
      </c>
      <c r="S201" s="32"/>
      <c r="T201" s="32">
        <v>160</v>
      </c>
      <c r="U201" s="32">
        <v>39</v>
      </c>
      <c r="V201" s="32"/>
      <c r="W201" s="32">
        <v>112</v>
      </c>
      <c r="X201" s="32">
        <v>29</v>
      </c>
      <c r="Y201" s="32"/>
      <c r="Z201" s="32">
        <v>103</v>
      </c>
      <c r="AA201" s="32">
        <v>25</v>
      </c>
      <c r="AB201" s="32"/>
      <c r="AC201" s="32">
        <v>74</v>
      </c>
      <c r="AD201" s="32">
        <v>17</v>
      </c>
      <c r="AE201" s="32"/>
      <c r="AF201" s="32">
        <v>148</v>
      </c>
      <c r="AG201" s="32">
        <v>26</v>
      </c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W201" s="30">
        <f>ROUNDDOWN(BC201/BD201,3)</f>
        <v>4.7009999999999996</v>
      </c>
      <c r="AX201" s="31"/>
      <c r="AZ201" s="32" t="str">
        <f>IF(AW201&lt;6.4,"OG",IF(AND(AW201&gt;=6.4,AW201&lt;10.7),"MG",IF(AND(AW201&gt;=10.7,AW201&lt;20),"PR",IF(AW201&gt;=20,"DPR"))))</f>
        <v>OG</v>
      </c>
      <c r="BC201">
        <f>SUM(Q201,T201,W201,Z201,AC201,AF201,AI201,AL201,AN201,AQ201,AT201)</f>
        <v>757</v>
      </c>
      <c r="BD201">
        <f>SUM(R201,U201,X201,AA201,AD201,AG201,AJ201,AM201,AO201,AR201,AU201)</f>
        <v>161</v>
      </c>
    </row>
    <row r="202" spans="1:56" ht="3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1:56" x14ac:dyDescent="0.2">
      <c r="A203" s="51" t="s">
        <v>9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5"/>
      <c r="AO203" s="47"/>
      <c r="AP203" s="47"/>
      <c r="AR203" s="32"/>
    </row>
    <row r="204" spans="1:56" ht="3.75" customHeight="1" x14ac:dyDescent="0.2"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R204" s="32"/>
    </row>
    <row r="205" spans="1:56" x14ac:dyDescent="0.2">
      <c r="A205" s="22">
        <v>7689</v>
      </c>
      <c r="B205" s="23"/>
      <c r="D205" s="24" t="str">
        <f>VLOOKUP(A205,[1]leden!A$1:C$65536,2,FALSE)</f>
        <v>BOSSAERT Dirk</v>
      </c>
      <c r="E205" s="25"/>
      <c r="F205" s="25"/>
      <c r="G205" s="25"/>
      <c r="H205" s="25"/>
      <c r="I205" s="25"/>
      <c r="J205" s="26"/>
      <c r="L205" s="27" t="str">
        <f>VLOOKUP(A205,[1]leden!A$1:C$65536,3,FALSE)</f>
        <v>K.GHOK</v>
      </c>
      <c r="M205" s="28"/>
      <c r="O205" s="29" t="str">
        <f>VLOOKUP(A205,[1]leden!A$1:F$65536,6,FALSE)</f>
        <v>8°</v>
      </c>
      <c r="P205" s="29" t="e">
        <f>VLOOKUP(B205,[1]leden!A$1:D$65536,4,FALSE)</f>
        <v>#N/A</v>
      </c>
      <c r="Q205" s="29">
        <v>30</v>
      </c>
      <c r="R205" s="29">
        <v>11</v>
      </c>
      <c r="S205" s="29"/>
      <c r="T205" s="29">
        <v>27</v>
      </c>
      <c r="U205" s="29">
        <v>20</v>
      </c>
      <c r="V205" s="29"/>
      <c r="W205" s="29">
        <v>26</v>
      </c>
      <c r="X205" s="29">
        <v>27</v>
      </c>
      <c r="Y205" s="29"/>
      <c r="Z205" s="29">
        <v>9</v>
      </c>
      <c r="AA205" s="29">
        <v>16</v>
      </c>
      <c r="AB205" s="29"/>
      <c r="AC205" s="29">
        <v>27</v>
      </c>
      <c r="AD205" s="29">
        <v>18</v>
      </c>
      <c r="AE205" s="29"/>
      <c r="AF205" s="29">
        <v>30</v>
      </c>
      <c r="AG205" s="29">
        <v>21</v>
      </c>
      <c r="AH205" s="29"/>
      <c r="AI205" s="29">
        <v>22</v>
      </c>
      <c r="AJ205" s="29">
        <v>22</v>
      </c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W205" s="30">
        <f>ROUNDDOWN(BC205/BD205,3)</f>
        <v>1.266</v>
      </c>
      <c r="AX205" s="31"/>
      <c r="AZ205" s="32" t="str">
        <f>IF(AW205&lt;1,"OG",IF(AND(AW205&gt;=1,AW205&lt;1.6),"MG",IF(AND(AW205&gt;=1.6,AW205&lt;2.2),"PR",IF(AND(AW205&gt;=2.2,AW205&lt;2.8),"DPR",IF(AND(AW205&gt;=2.8,AW205&lt;3.6),"DRPR")))))</f>
        <v>MG</v>
      </c>
      <c r="BC205">
        <f>SUM(Q205,T205,W205,Z205,AC205,AF205,AI205,AL205,AN205,AQ205,AT205)</f>
        <v>171</v>
      </c>
      <c r="BD205">
        <f>SUM(R205,U205,X205,AA205,AD205,AG205,AJ205,AM205,AO205,AR205,AU205)</f>
        <v>135</v>
      </c>
    </row>
    <row r="206" spans="1:56" ht="3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</row>
    <row r="207" spans="1:56" x14ac:dyDescent="0.2">
      <c r="A207" s="22">
        <v>9437</v>
      </c>
      <c r="B207" s="23"/>
      <c r="D207" s="24" t="str">
        <f>VLOOKUP(A207,[1]leden!A$1:C$65536,2,FALSE)</f>
        <v>DHAEYER Rémy</v>
      </c>
      <c r="E207" s="25"/>
      <c r="F207" s="25"/>
      <c r="G207" s="25"/>
      <c r="H207" s="25"/>
      <c r="I207" s="25"/>
      <c r="J207" s="26"/>
      <c r="L207" s="27" t="str">
        <f>VLOOKUP(A207,[1]leden!A$1:C$65536,3,FALSE)</f>
        <v>K.GHOK</v>
      </c>
      <c r="M207" s="28"/>
      <c r="O207" s="29" t="str">
        <f>VLOOKUP(A207,[1]leden!A$1:F$65536,6,FALSE)</f>
        <v>5°</v>
      </c>
      <c r="P207" s="29" t="e">
        <f>VLOOKUP(B207,[1]leden!A$1:D$65536,4,FALSE)</f>
        <v>#N/A</v>
      </c>
      <c r="Q207" s="29">
        <v>59</v>
      </c>
      <c r="R207" s="29">
        <v>18</v>
      </c>
      <c r="S207" s="29"/>
      <c r="T207" s="52">
        <v>70</v>
      </c>
      <c r="U207" s="52">
        <v>6</v>
      </c>
      <c r="V207" s="52"/>
      <c r="W207" s="52">
        <v>61</v>
      </c>
      <c r="X207" s="52">
        <v>16</v>
      </c>
      <c r="Y207" s="29"/>
      <c r="Z207" s="29">
        <v>43</v>
      </c>
      <c r="AA207" s="29">
        <v>18</v>
      </c>
      <c r="AB207" s="29"/>
      <c r="AC207" s="29">
        <v>59</v>
      </c>
      <c r="AD207" s="29">
        <v>24</v>
      </c>
      <c r="AE207" s="29"/>
      <c r="AF207" s="29">
        <v>50</v>
      </c>
      <c r="AG207" s="29">
        <v>13</v>
      </c>
      <c r="AH207" s="29"/>
      <c r="AI207" s="29">
        <v>70</v>
      </c>
      <c r="AJ207" s="29">
        <v>16</v>
      </c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W207" s="30">
        <f>ROUNDDOWN(BC207/BD207,3)</f>
        <v>3.7109999999999999</v>
      </c>
      <c r="AX207" s="31"/>
      <c r="AZ207" s="32" t="str">
        <f>IF(AW207&lt;2.8,"OG",IF(AND(AW207&gt;=2.8,AW207&lt;3.6),"MG",IF(AND(AW207&gt;=3.6,AW207&lt;4.8),"PR",IF(AND(AW207&gt;=4.8,AW207&lt;6.4),"DPR",IF(AND(AW207&gt;=6.4,AW207&lt;10.7),"DRPR")))))</f>
        <v>PR</v>
      </c>
      <c r="BC207">
        <f>SUM(Q207,T207,W207,Z207,AC207,AF207,AI207,AL207,AN207,AQ207,AT207)</f>
        <v>412</v>
      </c>
      <c r="BD207">
        <f>SUM(R207,U207,X207,AA207,AD207,AG207,AJ207,AM207,AO207,AR207,AU207)</f>
        <v>111</v>
      </c>
    </row>
    <row r="208" spans="1:56" ht="4.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</row>
    <row r="209" spans="1:56" x14ac:dyDescent="0.2">
      <c r="A209" s="22">
        <v>4133</v>
      </c>
      <c r="B209" s="23"/>
      <c r="D209" s="24" t="str">
        <f>VLOOKUP(A209,[1]leden!A$1:C$65536,2,FALSE)</f>
        <v>WERBROUCK Luc</v>
      </c>
      <c r="E209" s="25"/>
      <c r="F209" s="25"/>
      <c r="G209" s="25"/>
      <c r="H209" s="25"/>
      <c r="I209" s="25"/>
      <c r="J209" s="26"/>
      <c r="L209" s="27" t="str">
        <f>VLOOKUP(A209,[1]leden!A$1:C$65536,3,FALSE)</f>
        <v>OS</v>
      </c>
      <c r="M209" s="28"/>
      <c r="O209" s="29" t="str">
        <f>VLOOKUP(A209,[1]leden!A$1:F$65536,6,FALSE)</f>
        <v>3°</v>
      </c>
      <c r="P209" s="29" t="e">
        <f>VLOOKUP(B210,[1]leden!A$1:D$65536,4,FALSE)</f>
        <v>#N/A</v>
      </c>
      <c r="Q209" s="32">
        <v>120</v>
      </c>
      <c r="R209" s="32">
        <v>27</v>
      </c>
      <c r="S209" s="32"/>
      <c r="T209" s="32">
        <v>120</v>
      </c>
      <c r="U209" s="32">
        <v>18</v>
      </c>
      <c r="V209" s="32"/>
      <c r="W209" s="32">
        <v>120</v>
      </c>
      <c r="X209" s="32">
        <v>19</v>
      </c>
      <c r="Y209" s="32"/>
      <c r="Z209" s="32">
        <v>120</v>
      </c>
      <c r="AA209" s="32">
        <v>20</v>
      </c>
      <c r="AB209" s="32"/>
      <c r="AC209" s="32">
        <v>52</v>
      </c>
      <c r="AD209" s="32">
        <v>10</v>
      </c>
      <c r="AE209" s="32"/>
      <c r="AF209" s="32">
        <v>101</v>
      </c>
      <c r="AG209" s="32">
        <v>24</v>
      </c>
      <c r="AH209" s="32"/>
      <c r="AI209" s="32">
        <v>46</v>
      </c>
      <c r="AJ209" s="32">
        <v>9</v>
      </c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W209" s="30">
        <f>ROUNDDOWN(BC209/BD209,3)</f>
        <v>5.3460000000000001</v>
      </c>
      <c r="AX209" s="31"/>
      <c r="AZ209" s="32" t="str">
        <f>IF(AW209&lt;4.8,"OG",IF(AND(AW209&gt;=4.8,AW209&lt;6.4),"MG",IF(AND(AW209&gt;=6.4,AW209&lt;10.7),"PR",IF(AND(AW209&gt;=10.7,AW209&lt;20),DPR,IF(AW209&lt;=20,DRPR,"")))))</f>
        <v>MG</v>
      </c>
      <c r="BC209">
        <f>SUM(Q209,T209,W209,Z209,AC209,AF209,AI209,AL209,AN209,AQ209,AT209)</f>
        <v>679</v>
      </c>
      <c r="BD209">
        <f>SUM(R209,U209,X209,AA209,AD209,AG209,AJ209,AM209,AO209,AR209,AU209)</f>
        <v>127</v>
      </c>
    </row>
    <row r="210" spans="1:56" ht="4.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36"/>
      <c r="AS210" s="5"/>
      <c r="AT210" s="5"/>
      <c r="AU210" s="5"/>
      <c r="AV210" s="5"/>
    </row>
    <row r="211" spans="1:56" x14ac:dyDescent="0.2">
      <c r="A211" s="22">
        <v>7010</v>
      </c>
      <c r="B211" s="23"/>
      <c r="D211" s="24" t="str">
        <f>VLOOKUP(A211,[1]leden!A$1:C$65536,2,FALSE)</f>
        <v>VERMEULEN Johan</v>
      </c>
      <c r="E211" s="25"/>
      <c r="F211" s="25"/>
      <c r="G211" s="25"/>
      <c r="H211" s="25"/>
      <c r="I211" s="25"/>
      <c r="J211" s="26"/>
      <c r="L211" s="27" t="str">
        <f>VLOOKUP(A211,[1]leden!A$1:C$65536,3,FALSE)</f>
        <v>OS</v>
      </c>
      <c r="M211" s="28"/>
      <c r="O211" s="29" t="str">
        <f>VLOOKUP(A211,[1]leden!A$1:F$65536,6,FALSE)</f>
        <v>2°</v>
      </c>
      <c r="P211" s="29" t="e">
        <f>VLOOKUP(B212,[1]leden!A$1:D$65536,4,FALSE)</f>
        <v>#N/A</v>
      </c>
      <c r="Q211" s="32">
        <v>160</v>
      </c>
      <c r="R211" s="32">
        <v>13</v>
      </c>
      <c r="S211" s="32"/>
      <c r="T211" s="32">
        <v>68</v>
      </c>
      <c r="U211" s="32">
        <v>12</v>
      </c>
      <c r="V211" s="32"/>
      <c r="W211" s="32">
        <v>160</v>
      </c>
      <c r="X211" s="32">
        <v>27</v>
      </c>
      <c r="Y211" s="32"/>
      <c r="Z211" s="32">
        <v>130</v>
      </c>
      <c r="AA211" s="32">
        <v>32</v>
      </c>
      <c r="AB211" s="32"/>
      <c r="AC211" s="32">
        <v>125</v>
      </c>
      <c r="AD211" s="32">
        <v>27</v>
      </c>
      <c r="AE211" s="32"/>
      <c r="AF211" s="32">
        <v>56</v>
      </c>
      <c r="AG211" s="32">
        <v>22</v>
      </c>
      <c r="AH211" s="32"/>
      <c r="AI211" s="32">
        <v>102</v>
      </c>
      <c r="AJ211" s="32">
        <v>28</v>
      </c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W211" s="30">
        <f>ROUNDDOWN(BC211/BD211,3)</f>
        <v>4.9749999999999996</v>
      </c>
      <c r="AX211" s="31"/>
      <c r="AZ211" s="32" t="str">
        <f>IF(AW211&lt;6.4,"OG",IF(AND(AW211&gt;=6.4,AW211&lt;10.7),"MG",IF(AND(AW211&gt;=10.7,AW211&lt;20),"PR",IF(AW211&gt;=20,"DPR"))))</f>
        <v>OG</v>
      </c>
      <c r="BC211">
        <f>SUM(Q211,T211,W211,Z211,AC211,AF211,AI211,AL211,AN211,AQ211,AT211)</f>
        <v>801</v>
      </c>
      <c r="BD211">
        <f>SUM(R211,U211,X211,AA211,AD211,AG211,AJ211,AM211,AO211,AR211,AU211)</f>
        <v>161</v>
      </c>
    </row>
    <row r="212" spans="1:56" ht="3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</row>
    <row r="213" spans="1:56" x14ac:dyDescent="0.2">
      <c r="A213" s="22">
        <v>4122</v>
      </c>
      <c r="B213" s="23"/>
      <c r="D213" s="24" t="str">
        <f>VLOOKUP(A213,[1]leden!A$1:C$65536,2,FALSE)</f>
        <v>HAEGHEBAERT Eric</v>
      </c>
      <c r="E213" s="25"/>
      <c r="F213" s="25"/>
      <c r="G213" s="25"/>
      <c r="H213" s="25"/>
      <c r="I213" s="25"/>
      <c r="J213" s="26"/>
      <c r="L213" s="27" t="str">
        <f>VLOOKUP(A213,[1]leden!A$1:C$65536,3,FALSE)</f>
        <v>OS</v>
      </c>
      <c r="M213" s="28"/>
      <c r="O213" s="29" t="str">
        <f>VLOOKUP(A213,[1]leden!A$1:F$65536,6,FALSE)</f>
        <v>2°</v>
      </c>
      <c r="P213" s="29" t="e">
        <f>VLOOKUP(B214,[1]leden!A$1:D$65536,4,FALSE)</f>
        <v>#N/A</v>
      </c>
      <c r="Q213" s="32">
        <v>158</v>
      </c>
      <c r="R213" s="32">
        <v>22</v>
      </c>
      <c r="S213" s="32"/>
      <c r="T213" s="32">
        <v>160</v>
      </c>
      <c r="U213" s="32">
        <v>26</v>
      </c>
      <c r="V213" s="32"/>
      <c r="W213" s="32">
        <v>100</v>
      </c>
      <c r="X213" s="32">
        <v>9</v>
      </c>
      <c r="Y213" s="32"/>
      <c r="Z213" s="32">
        <v>160</v>
      </c>
      <c r="AA213" s="32">
        <v>22</v>
      </c>
      <c r="AB213" s="32"/>
      <c r="AC213" s="32">
        <v>160</v>
      </c>
      <c r="AD213" s="32">
        <v>10</v>
      </c>
      <c r="AE213" s="32"/>
      <c r="AF213" s="32">
        <v>73</v>
      </c>
      <c r="AG213" s="32">
        <v>14</v>
      </c>
      <c r="AH213" s="32"/>
      <c r="AI213" s="32">
        <v>58</v>
      </c>
      <c r="AJ213" s="32">
        <v>10</v>
      </c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W213" s="30">
        <f>ROUNDDOWN(BC213/BD213,3)</f>
        <v>7.69</v>
      </c>
      <c r="AX213" s="31"/>
      <c r="AZ213" s="32" t="str">
        <f>IF(AW213&lt;6.4,"OG",IF(AND(AW213&gt;=6.4,AW213&lt;10.7),"MG",IF(AND(AW213&gt;=10.7,AW213&lt;20),"PR",IF(AW213&gt;=20,"DPR"))))</f>
        <v>MG</v>
      </c>
      <c r="BC213">
        <f>SUM(Q213,T213,W213,Z213,AC213,AF213,AI213,AL213,AN213,AQ213,AT213)</f>
        <v>869</v>
      </c>
      <c r="BD213">
        <f>SUM(R213,U213,X213,AA213,AD213,AG213,AJ213,AM213,AO213,AR213,AU213)</f>
        <v>113</v>
      </c>
    </row>
    <row r="214" spans="1:56" ht="3" customHeight="1" x14ac:dyDescent="0.2"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R214" s="32"/>
    </row>
    <row r="215" spans="1:56" x14ac:dyDescent="0.2">
      <c r="A215" s="51" t="s">
        <v>10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5"/>
      <c r="AO215" s="47"/>
      <c r="AP215" s="47"/>
      <c r="AQ215" s="5"/>
      <c r="AR215" s="32"/>
    </row>
    <row r="216" spans="1:56" ht="3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56" x14ac:dyDescent="0.2">
      <c r="A217" s="22">
        <v>9435</v>
      </c>
      <c r="B217" s="23"/>
      <c r="D217" s="24" t="str">
        <f>VLOOKUP(A217,[1]leden!A$1:C$65536,2,FALSE)</f>
        <v>VERCAMPST Rémy</v>
      </c>
      <c r="E217" s="25"/>
      <c r="F217" s="25"/>
      <c r="G217" s="25"/>
      <c r="H217" s="25"/>
      <c r="I217" s="25"/>
      <c r="J217" s="26"/>
      <c r="L217" s="27" t="str">
        <f>VLOOKUP(A217,[1]leden!A$1:C$65536,3,FALSE)</f>
        <v>RT</v>
      </c>
      <c r="M217" s="28"/>
      <c r="O217" s="29" t="str">
        <f>VLOOKUP(A217,[1]leden!A$1:F$65536,6,FALSE)</f>
        <v>7°</v>
      </c>
      <c r="P217" s="29" t="e">
        <f>VLOOKUP(B218,[1]leden!A$1:D$65536,4,FALSE)</f>
        <v>#N/A</v>
      </c>
      <c r="Q217" s="29">
        <v>36</v>
      </c>
      <c r="R217" s="29">
        <v>23</v>
      </c>
      <c r="S217" s="29"/>
      <c r="T217" s="29">
        <v>33</v>
      </c>
      <c r="U217" s="29">
        <v>28</v>
      </c>
      <c r="V217" s="29"/>
      <c r="W217" s="29">
        <v>38</v>
      </c>
      <c r="X217" s="29">
        <v>23</v>
      </c>
      <c r="Y217" s="29"/>
      <c r="Z217" s="29">
        <v>36</v>
      </c>
      <c r="AA217" s="29">
        <v>23</v>
      </c>
      <c r="AB217" s="29"/>
      <c r="AC217" s="29">
        <v>40</v>
      </c>
      <c r="AD217" s="29">
        <v>16</v>
      </c>
      <c r="AE217" s="29"/>
      <c r="AF217" s="29">
        <v>32</v>
      </c>
      <c r="AG217" s="29">
        <v>23</v>
      </c>
      <c r="AH217" s="29"/>
      <c r="AI217" s="29">
        <v>33</v>
      </c>
      <c r="AJ217" s="29">
        <v>11</v>
      </c>
      <c r="AK217" s="29"/>
      <c r="AL217" s="29">
        <v>40</v>
      </c>
      <c r="AM217" s="29">
        <v>22</v>
      </c>
      <c r="AP217" s="29"/>
      <c r="AQ217" s="29"/>
      <c r="AR217" s="29"/>
      <c r="AS217" s="29"/>
      <c r="AT217" s="29"/>
      <c r="AU217" s="29"/>
      <c r="AW217" s="30">
        <f>ROUNDDOWN(BC217/BD217,3)</f>
        <v>1.704</v>
      </c>
      <c r="AX217" s="31"/>
      <c r="AZ217" s="32" t="str">
        <f>IF(AW217&lt;1.6,"OG",IF(AND(AW217&gt;=1.6,AW217&lt;2.2),"MG",IF(AND(AW217&gt;=2.2,AW217&lt;2.8),"PR",IF(AND(AW217&gt;=2.8,AW217&lt;2.6),"DPR",IF(AND(AW217&gt;=3.6,AW217&lt;4.8),"DRPR")))))</f>
        <v>MG</v>
      </c>
      <c r="BC217">
        <v>288</v>
      </c>
      <c r="BD217">
        <v>169</v>
      </c>
    </row>
    <row r="218" spans="1:56" ht="3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</row>
    <row r="219" spans="1:56" x14ac:dyDescent="0.2">
      <c r="A219" s="22">
        <v>8513</v>
      </c>
      <c r="B219" s="23"/>
      <c r="D219" s="24" t="str">
        <f>VLOOKUP(A219,[1]leden!A$1:C$65536,2,FALSE)</f>
        <v>DECOCK Johan</v>
      </c>
      <c r="E219" s="25"/>
      <c r="F219" s="25"/>
      <c r="G219" s="25"/>
      <c r="H219" s="25"/>
      <c r="I219" s="25"/>
      <c r="J219" s="26"/>
      <c r="L219" s="27" t="str">
        <f>VLOOKUP(A219,[1]leden!A$1:C$65536,3,FALSE)</f>
        <v>K.GHOK</v>
      </c>
      <c r="M219" s="28"/>
      <c r="O219" s="29" t="str">
        <f>VLOOKUP(A219,[1]leden!A$1:F$65536,6,FALSE)</f>
        <v>6°</v>
      </c>
      <c r="P219" s="29" t="e">
        <f>VLOOKUP(B219,[1]leden!A$1:D$65536,4,FALSE)</f>
        <v>#N/A</v>
      </c>
      <c r="Q219" s="29">
        <v>55</v>
      </c>
      <c r="R219" s="29">
        <v>20</v>
      </c>
      <c r="S219" s="29"/>
      <c r="T219" s="29">
        <v>28</v>
      </c>
      <c r="U219" s="29">
        <v>27</v>
      </c>
      <c r="V219" s="29"/>
      <c r="W219" s="29">
        <v>37</v>
      </c>
      <c r="X219" s="29">
        <v>14</v>
      </c>
      <c r="Y219" s="29"/>
      <c r="Z219" s="29">
        <v>55</v>
      </c>
      <c r="AA219" s="29">
        <v>14</v>
      </c>
      <c r="AB219" s="29"/>
      <c r="AC219" s="29">
        <v>24</v>
      </c>
      <c r="AD219" s="29">
        <v>13</v>
      </c>
      <c r="AE219" s="29"/>
      <c r="AF219" s="29">
        <v>55</v>
      </c>
      <c r="AG219" s="29">
        <v>23</v>
      </c>
      <c r="AH219" s="29"/>
      <c r="AI219" s="29">
        <v>11</v>
      </c>
      <c r="AJ219" s="29">
        <v>10</v>
      </c>
      <c r="AK219" s="29"/>
      <c r="AL219" s="29">
        <v>29</v>
      </c>
      <c r="AM219" s="29">
        <v>16</v>
      </c>
      <c r="AP219" s="29"/>
      <c r="AQ219" s="29"/>
      <c r="AR219" s="29"/>
      <c r="AS219" s="29"/>
      <c r="AT219" s="29"/>
      <c r="AU219" s="29"/>
      <c r="AW219" s="30">
        <f>ROUNDDOWN(BC219/BD219,3)</f>
        <v>2.145</v>
      </c>
      <c r="AX219" s="31"/>
      <c r="AZ219" s="32" t="str">
        <f>IF(AW219&lt;2.2,"OG",IF(AND(AW219&gt;=2.2,AW219&lt;2.8),"MG",IF(AND(AW219&gt;=2.8,AW219&lt;3.6),"PR",IF(AND(AW219&gt;=3.6,AW219&lt;4.8),"DPR",IF(AND(AW219&gt;=4.8,AW219&lt;6.4),"DRPR")))))</f>
        <v>OG</v>
      </c>
      <c r="BC219">
        <v>294</v>
      </c>
      <c r="BD219">
        <v>137</v>
      </c>
    </row>
    <row r="220" spans="1:56" ht="3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</row>
    <row r="221" spans="1:56" x14ac:dyDescent="0.2">
      <c r="A221" s="22">
        <v>9439</v>
      </c>
      <c r="B221" s="23"/>
      <c r="D221" s="24" t="str">
        <f>VLOOKUP(A221,[1]leden!A$1:C$65536,2,FALSE)</f>
        <v>VANDENBERGHE Rudy</v>
      </c>
      <c r="E221" s="25"/>
      <c r="F221" s="25"/>
      <c r="G221" s="25"/>
      <c r="H221" s="25"/>
      <c r="I221" s="25"/>
      <c r="J221" s="26"/>
      <c r="L221" s="27" t="str">
        <f>VLOOKUP(A221,[1]leden!A$1:C$65536,3,FALSE)</f>
        <v>VOLH</v>
      </c>
      <c r="M221" s="28"/>
      <c r="O221" s="29" t="str">
        <f>VLOOKUP(A221,[1]leden!A$1:F$65536,6,FALSE)</f>
        <v>4°</v>
      </c>
      <c r="P221" s="29" t="e">
        <f>VLOOKUP(B221,[1]leden!A$1:D$65536,4,FALSE)</f>
        <v>#N/A</v>
      </c>
      <c r="Q221" s="29">
        <v>90</v>
      </c>
      <c r="R221" s="29">
        <v>28</v>
      </c>
      <c r="S221" s="29"/>
      <c r="T221" s="29">
        <v>90</v>
      </c>
      <c r="U221" s="29">
        <v>26</v>
      </c>
      <c r="V221" s="29"/>
      <c r="W221" s="29">
        <v>90</v>
      </c>
      <c r="X221" s="29">
        <v>29</v>
      </c>
      <c r="Y221" s="29"/>
      <c r="Z221" s="52">
        <v>90</v>
      </c>
      <c r="AA221" s="52">
        <v>16</v>
      </c>
      <c r="AB221" s="52"/>
      <c r="AC221" s="52">
        <v>66</v>
      </c>
      <c r="AD221" s="52">
        <v>14</v>
      </c>
      <c r="AE221" s="52"/>
      <c r="AF221" s="52">
        <v>24</v>
      </c>
      <c r="AG221" s="52">
        <v>7</v>
      </c>
      <c r="AH221" s="52"/>
      <c r="AI221" s="52">
        <v>90</v>
      </c>
      <c r="AJ221" s="52">
        <v>14</v>
      </c>
      <c r="AK221" s="29"/>
      <c r="AL221" s="29">
        <v>90</v>
      </c>
      <c r="AM221" s="29">
        <v>28</v>
      </c>
      <c r="AP221" s="29"/>
      <c r="AQ221" s="29"/>
      <c r="AR221" s="29"/>
      <c r="AS221" s="29"/>
      <c r="AT221" s="29"/>
      <c r="AU221" s="29"/>
      <c r="AW221" s="30">
        <f>ROUNDDOWN(BC221/BD221,3)</f>
        <v>3.8879999999999999</v>
      </c>
      <c r="AX221" s="31"/>
      <c r="AZ221" s="32" t="str">
        <f>IF(AW221&lt;3.6,"OG",IF(AND(AW221&gt;=3.6,AW221&lt;4.8),"MG",IF(AND(AW221&gt;=4.8,AW221&lt;6.4),"PR",IF(AND(AW221&gt;=6.4,AW221&lt;10.7),"DPR",IF(AND(AW221&gt;=10.7,AW221&lt;20),"DRPR")))))</f>
        <v>MG</v>
      </c>
      <c r="BC221">
        <v>630</v>
      </c>
      <c r="BD221">
        <v>162</v>
      </c>
    </row>
    <row r="222" spans="1:56" ht="3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</row>
    <row r="223" spans="1:56" x14ac:dyDescent="0.2">
      <c r="A223" s="22">
        <v>9143</v>
      </c>
      <c r="B223" s="23"/>
      <c r="D223" s="24" t="str">
        <f>VLOOKUP(A223,[1]leden!A$1:C$65536,2,FALSE)</f>
        <v>DENEUT Johan</v>
      </c>
      <c r="E223" s="25"/>
      <c r="F223" s="25"/>
      <c r="G223" s="25"/>
      <c r="H223" s="25"/>
      <c r="I223" s="25"/>
      <c r="J223" s="26"/>
      <c r="L223" s="27" t="str">
        <f>VLOOKUP(A223,[1]leden!A$1:C$65536,3,FALSE)</f>
        <v>K.GHOK</v>
      </c>
      <c r="M223" s="28"/>
      <c r="O223" s="29" t="str">
        <f>VLOOKUP(A223,[1]leden!A$1:F$65536,6,FALSE)</f>
        <v>2°</v>
      </c>
      <c r="P223" s="29" t="e">
        <f>VLOOKUP(B224,[1]leden!A$1:D$65536,4,FALSE)</f>
        <v>#N/A</v>
      </c>
      <c r="Q223" s="32">
        <v>115</v>
      </c>
      <c r="R223" s="32">
        <v>13</v>
      </c>
      <c r="S223" s="32"/>
      <c r="T223" s="32">
        <v>123</v>
      </c>
      <c r="U223" s="32">
        <v>22</v>
      </c>
      <c r="V223" s="32"/>
      <c r="W223" s="32">
        <v>160</v>
      </c>
      <c r="X223" s="32">
        <v>18</v>
      </c>
      <c r="Y223" s="32"/>
      <c r="Z223" s="32">
        <v>160</v>
      </c>
      <c r="AA223" s="32">
        <v>19</v>
      </c>
      <c r="AB223" s="32"/>
      <c r="AC223" s="32">
        <v>160</v>
      </c>
      <c r="AD223" s="32">
        <v>14</v>
      </c>
      <c r="AE223" s="32"/>
      <c r="AF223" s="32">
        <v>160</v>
      </c>
      <c r="AG223" s="32">
        <v>12</v>
      </c>
      <c r="AH223" s="32"/>
      <c r="AI223" s="32">
        <v>160</v>
      </c>
      <c r="AJ223" s="32">
        <v>26</v>
      </c>
      <c r="AK223" s="32"/>
      <c r="AL223" s="32">
        <v>131</v>
      </c>
      <c r="AM223" s="32">
        <v>23</v>
      </c>
      <c r="AP223" s="32"/>
      <c r="AQ223" s="32"/>
      <c r="AR223" s="32"/>
      <c r="AS223" s="32"/>
      <c r="AT223" s="32"/>
      <c r="AU223" s="32"/>
      <c r="AW223" s="30">
        <f>ROUNDDOWN(BC223/BD223,3)</f>
        <v>7.952</v>
      </c>
      <c r="AX223" s="31"/>
      <c r="AZ223" s="32" t="str">
        <f>IF(AW223&lt;6.4,"OG",IF(AND(AW223&gt;=6.4,AW223&lt;10.7),"MG",IF(AND(AW223&gt;=10.7,AW223&lt;20),"PR",IF(AW223&gt;=20,"DPR"))))</f>
        <v>MG</v>
      </c>
      <c r="BC223">
        <v>1169</v>
      </c>
      <c r="BD223">
        <v>147</v>
      </c>
    </row>
    <row r="224" spans="1:56" ht="3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</row>
    <row r="225" spans="1:56" x14ac:dyDescent="0.2">
      <c r="A225" s="22">
        <v>4791</v>
      </c>
      <c r="B225" s="23"/>
      <c r="D225" s="24" t="str">
        <f>VLOOKUP(A225,[1]leden!A$1:C$65536,2,FALSE)</f>
        <v>DE MOOR Willy</v>
      </c>
      <c r="E225" s="25"/>
      <c r="F225" s="25"/>
      <c r="G225" s="25"/>
      <c r="H225" s="25"/>
      <c r="I225" s="25"/>
      <c r="J225" s="26"/>
      <c r="L225" s="27" t="str">
        <f>VLOOKUP(A225,[1]leden!A$1:C$65536,3,FALSE)</f>
        <v>K.GHOK</v>
      </c>
      <c r="M225" s="28"/>
      <c r="O225" s="29" t="str">
        <f>VLOOKUP(A225,[1]leden!A$1:F$65536,6,FALSE)</f>
        <v>2°</v>
      </c>
      <c r="P225" s="29" t="e">
        <f>VLOOKUP(B226,[1]leden!A$1:D$65536,4,FALSE)</f>
        <v>#N/A</v>
      </c>
      <c r="Q225" s="32">
        <v>110</v>
      </c>
      <c r="R225" s="32">
        <v>22</v>
      </c>
      <c r="S225" s="32"/>
      <c r="T225" s="32">
        <v>143</v>
      </c>
      <c r="U225" s="32">
        <v>28</v>
      </c>
      <c r="V225" s="32"/>
      <c r="W225" s="32">
        <v>117</v>
      </c>
      <c r="X225" s="32">
        <v>27</v>
      </c>
      <c r="Y225" s="32"/>
      <c r="Z225" s="32">
        <v>151</v>
      </c>
      <c r="AA225" s="32">
        <v>21</v>
      </c>
      <c r="AB225" s="32"/>
      <c r="AC225" s="32">
        <v>160</v>
      </c>
      <c r="AD225" s="32">
        <v>23</v>
      </c>
      <c r="AE225" s="32"/>
      <c r="AF225" s="32">
        <v>160</v>
      </c>
      <c r="AG225" s="32">
        <v>25</v>
      </c>
      <c r="AH225" s="32"/>
      <c r="AI225" s="32">
        <v>160</v>
      </c>
      <c r="AJ225" s="32">
        <v>27</v>
      </c>
      <c r="AK225" s="32"/>
      <c r="AL225" s="32">
        <v>116</v>
      </c>
      <c r="AM225" s="32">
        <v>20</v>
      </c>
      <c r="AP225" s="32"/>
      <c r="AQ225" s="32"/>
      <c r="AR225" s="32"/>
      <c r="AS225" s="32"/>
      <c r="AT225" s="32"/>
      <c r="AU225" s="32"/>
      <c r="AW225" s="30">
        <f>ROUNDDOWN(BC225/BD225,3)</f>
        <v>5.7869999999999999</v>
      </c>
      <c r="AX225" s="31"/>
      <c r="AZ225" s="32" t="str">
        <f>IF(AW225&lt;6.4,"OG",IF(AND(AW225&gt;=6.4,AW225&lt;10.7),"MG",IF(AND(AW225&gt;=10.7,AW225&lt;20),"PR",IF(AW225&gt;=20,"DPR"))))</f>
        <v>OG</v>
      </c>
      <c r="BC225">
        <v>1117</v>
      </c>
      <c r="BD225">
        <v>193</v>
      </c>
    </row>
    <row r="226" spans="1:56" ht="3" customHeight="1" x14ac:dyDescent="0.2">
      <c r="O226" s="29"/>
      <c r="P226" s="29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Z226" s="32"/>
    </row>
    <row r="227" spans="1:56" x14ac:dyDescent="0.2">
      <c r="A227" s="22">
        <v>4776</v>
      </c>
      <c r="B227" s="23"/>
      <c r="D227" s="24" t="str">
        <f>VLOOKUP(A227,[1]leden!A$1:C$65536,2,FALSE)</f>
        <v>HOUTHAEVE Jean-Marie</v>
      </c>
      <c r="E227" s="25"/>
      <c r="F227" s="25"/>
      <c r="G227" s="25"/>
      <c r="H227" s="25"/>
      <c r="I227" s="25"/>
      <c r="J227" s="26"/>
      <c r="L227" s="27" t="str">
        <f>VLOOKUP(A227,[1]leden!A$1:C$65536,3,FALSE)</f>
        <v>DOS</v>
      </c>
      <c r="M227" s="28"/>
      <c r="O227" s="29" t="str">
        <f>VLOOKUP(A227,[1]leden!A$1:F$65536,6,FALSE)</f>
        <v>2°</v>
      </c>
      <c r="P227" s="29" t="e">
        <f>VLOOKUP(B228,[1]leden!A$1:D$65536,4,FALSE)</f>
        <v>#N/A</v>
      </c>
      <c r="Q227" s="32">
        <v>15</v>
      </c>
      <c r="R227" s="32">
        <v>6</v>
      </c>
      <c r="S227" s="32"/>
      <c r="T227" s="32">
        <v>160</v>
      </c>
      <c r="U227" s="32">
        <v>27</v>
      </c>
      <c r="V227" s="32"/>
      <c r="W227" s="32">
        <v>119</v>
      </c>
      <c r="X227" s="32">
        <v>27</v>
      </c>
      <c r="Y227" s="32"/>
      <c r="Z227" s="32">
        <v>93</v>
      </c>
      <c r="AA227" s="32">
        <v>18</v>
      </c>
      <c r="AB227" s="32"/>
      <c r="AC227" s="32">
        <v>119</v>
      </c>
      <c r="AD227" s="32">
        <v>27</v>
      </c>
      <c r="AE227" s="32"/>
      <c r="AF227" s="32">
        <v>148</v>
      </c>
      <c r="AG227" s="32">
        <v>39</v>
      </c>
      <c r="AH227" s="32"/>
      <c r="AI227" s="32">
        <v>70</v>
      </c>
      <c r="AJ227" s="32">
        <v>9</v>
      </c>
      <c r="AK227" s="32"/>
      <c r="AL227" s="32">
        <v>70</v>
      </c>
      <c r="AM227" s="32">
        <v>10</v>
      </c>
      <c r="AN227" s="32"/>
      <c r="AQ227" s="32"/>
      <c r="AR227" s="32"/>
      <c r="AS227" s="32"/>
      <c r="AT227" s="32"/>
      <c r="AU227" s="32"/>
      <c r="AW227" s="30">
        <f>ROUNDDOWN(BC227/BD227,3)</f>
        <v>4.8710000000000004</v>
      </c>
      <c r="AX227" s="31"/>
      <c r="AZ227" s="32" t="str">
        <f>IF(AW227&lt;6.4,"OG",IF(AND(AW227&gt;=6.4,AW227&lt;10.7),"MG",IF(AND(AW227&gt;=10.7,AW227&lt;20),"PR",IF(AW227&gt;=20,"DPR"))))</f>
        <v>OG</v>
      </c>
      <c r="BC227">
        <v>794</v>
      </c>
      <c r="BD227">
        <v>163</v>
      </c>
    </row>
    <row r="228" spans="1:56" ht="2.2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</row>
    <row r="229" spans="1:56" x14ac:dyDescent="0.2">
      <c r="A229" s="22">
        <v>2568</v>
      </c>
      <c r="B229" s="23"/>
      <c r="D229" s="24" t="str">
        <f>VLOOKUP(A229,[1]leden!A$1:C$65536,2,FALSE)</f>
        <v>CORNELISSEN Jacky</v>
      </c>
      <c r="E229" s="25"/>
      <c r="F229" s="25"/>
      <c r="G229" s="25"/>
      <c r="H229" s="25"/>
      <c r="I229" s="25"/>
      <c r="J229" s="26"/>
      <c r="L229" s="27" t="str">
        <f>VLOOKUP(A229,[1]leden!A$1:C$65536,3,FALSE)</f>
        <v>KK</v>
      </c>
      <c r="M229" s="28"/>
      <c r="O229" s="29" t="str">
        <f>VLOOKUP(A229,[1]leden!A$1:F$65536,6,FALSE)</f>
        <v>2°</v>
      </c>
      <c r="P229" s="29" t="e">
        <f>VLOOKUP(B230,[1]leden!A$1:D$65536,4,FALSE)</f>
        <v>#N/A</v>
      </c>
      <c r="Q229" s="32">
        <v>160</v>
      </c>
      <c r="R229" s="32">
        <v>17</v>
      </c>
      <c r="S229" s="32"/>
      <c r="T229" s="32">
        <v>35</v>
      </c>
      <c r="U229" s="32">
        <v>8</v>
      </c>
      <c r="V229" s="32"/>
      <c r="W229" s="32">
        <v>160</v>
      </c>
      <c r="X229" s="32">
        <v>25</v>
      </c>
      <c r="Y229" s="32"/>
      <c r="Z229" s="32">
        <v>113</v>
      </c>
      <c r="AA229" s="32">
        <v>16</v>
      </c>
      <c r="AB229" s="32"/>
      <c r="AC229" s="32">
        <v>44</v>
      </c>
      <c r="AD229" s="32">
        <v>10</v>
      </c>
      <c r="AE229" s="32"/>
      <c r="AF229" s="32">
        <v>125</v>
      </c>
      <c r="AG229" s="32">
        <v>20</v>
      </c>
      <c r="AH229" s="32"/>
      <c r="AI229" s="32">
        <v>100</v>
      </c>
      <c r="AJ229" s="32">
        <v>16</v>
      </c>
      <c r="AK229" s="32"/>
      <c r="AL229" s="32">
        <v>160</v>
      </c>
      <c r="AM229" s="32">
        <v>23</v>
      </c>
      <c r="AP229" s="32"/>
      <c r="AQ229" s="32"/>
      <c r="AR229" s="32"/>
      <c r="AS229" s="32"/>
      <c r="AT229" s="32"/>
      <c r="AU229" s="32"/>
      <c r="AW229" s="30">
        <f>ROUNDDOWN(BC229/BD229,3)</f>
        <v>6.6440000000000001</v>
      </c>
      <c r="AX229" s="31"/>
      <c r="AZ229" s="32" t="str">
        <f>IF(AW229&lt;6.4,"OG",IF(AND(AW229&gt;=6.4,AW229&lt;10.7),"MG",IF(AND(AW229&gt;=10.7,AW229&lt;20),"PR",IF(AW229&gt;=20,"DPR"))))</f>
        <v>MG</v>
      </c>
      <c r="BC229">
        <v>897</v>
      </c>
      <c r="BD229">
        <v>135</v>
      </c>
    </row>
    <row r="230" spans="1:56" ht="3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</row>
    <row r="231" spans="1:56" x14ac:dyDescent="0.2">
      <c r="A231" s="51" t="s">
        <v>11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5"/>
      <c r="AO231" s="47"/>
      <c r="AP231" s="47"/>
      <c r="AQ231" s="5"/>
      <c r="AR231" s="32"/>
    </row>
    <row r="232" spans="1:56" ht="3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</row>
    <row r="233" spans="1:56" x14ac:dyDescent="0.2">
      <c r="A233" s="22">
        <v>4119</v>
      </c>
      <c r="B233" s="23"/>
      <c r="D233" s="24" t="str">
        <f>VLOOKUP(A233,[1]leden!A$1:C$65536,2,FALSE)</f>
        <v>GEERLANDT José</v>
      </c>
      <c r="E233" s="25"/>
      <c r="F233" s="25"/>
      <c r="G233" s="25"/>
      <c r="H233" s="25"/>
      <c r="I233" s="25"/>
      <c r="J233" s="26"/>
      <c r="L233" s="27" t="str">
        <f>VLOOKUP(A233,[1]leden!A$1:C$65536,3,FALSE)</f>
        <v>OS</v>
      </c>
      <c r="M233" s="28"/>
      <c r="O233" s="29" t="str">
        <f>VLOOKUP(A233,[1]leden!A$1:F$65536,6,FALSE)</f>
        <v>8°</v>
      </c>
      <c r="P233" s="29" t="e">
        <f>VLOOKUP(B233,[1]leden!A$1:D$65536,4,FALSE)</f>
        <v>#N/A</v>
      </c>
      <c r="Q233" s="29">
        <v>30</v>
      </c>
      <c r="R233" s="29">
        <v>27</v>
      </c>
      <c r="S233" s="29"/>
      <c r="T233" s="29">
        <v>16</v>
      </c>
      <c r="U233" s="29">
        <v>14</v>
      </c>
      <c r="V233" s="29"/>
      <c r="W233" s="29">
        <v>24</v>
      </c>
      <c r="X233" s="29">
        <v>22</v>
      </c>
      <c r="Y233" s="29"/>
      <c r="Z233" s="29">
        <v>30</v>
      </c>
      <c r="AA233" s="29">
        <v>23</v>
      </c>
      <c r="AB233" s="29"/>
      <c r="AC233" s="29">
        <v>30</v>
      </c>
      <c r="AD233" s="29">
        <v>23</v>
      </c>
      <c r="AE233" s="29"/>
      <c r="AF233" s="29">
        <v>23</v>
      </c>
      <c r="AG233" s="29">
        <v>22</v>
      </c>
      <c r="AH233" s="29"/>
      <c r="AI233" s="29">
        <v>30</v>
      </c>
      <c r="AJ233" s="29">
        <v>36</v>
      </c>
      <c r="AK233" s="29"/>
      <c r="AL233" s="29">
        <v>30</v>
      </c>
      <c r="AM233" s="29">
        <v>18</v>
      </c>
      <c r="AO233" s="29">
        <v>20</v>
      </c>
      <c r="AP233" s="29">
        <v>23</v>
      </c>
      <c r="AS233" s="29"/>
      <c r="AT233" s="29"/>
      <c r="AU233" s="29"/>
      <c r="AW233" s="30">
        <f>ROUNDDOWN(BC233/BD233,3)</f>
        <v>1.1200000000000001</v>
      </c>
      <c r="AX233" s="31"/>
      <c r="AZ233" s="32" t="str">
        <f>IF(AW233&lt;1,"OG",IF(AND(AW233&gt;=1,AW233&lt;1.6),"MG",IF(AND(AW233&gt;=1.6,AW233&lt;2.2),"PR",IF(AND(AW233&gt;=2.2,AW233&lt;2.8),"DPR",IF(AND(AW233&gt;=2.8,AW233&lt;3.6),"DRPR")))))</f>
        <v>MG</v>
      </c>
      <c r="BC233">
        <v>233</v>
      </c>
      <c r="BD233">
        <v>208</v>
      </c>
    </row>
    <row r="234" spans="1:56" ht="4.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</row>
    <row r="235" spans="1:56" x14ac:dyDescent="0.2">
      <c r="A235" s="22">
        <v>9531</v>
      </c>
      <c r="B235" s="23"/>
      <c r="D235" s="24" t="str">
        <f>VLOOKUP(A235,[1]leden!A$1:C$65536,2,FALSE)</f>
        <v>ROELAND Juliaan</v>
      </c>
      <c r="E235" s="25"/>
      <c r="F235" s="25"/>
      <c r="G235" s="25"/>
      <c r="H235" s="25"/>
      <c r="I235" s="25"/>
      <c r="J235" s="26"/>
      <c r="L235" s="27" t="str">
        <f>VLOOKUP(A235,[1]leden!A$1:C$65536,3,FALSE)</f>
        <v>K.GHOK</v>
      </c>
      <c r="M235" s="28"/>
      <c r="O235" s="29" t="str">
        <f>VLOOKUP(A235,[1]leden!A$1:F$65536,6,FALSE)</f>
        <v>7°</v>
      </c>
      <c r="P235" s="29" t="e">
        <f>VLOOKUP(B236,[1]leden!A$1:D$65536,4,FALSE)</f>
        <v>#N/A</v>
      </c>
      <c r="Q235" s="29">
        <v>10</v>
      </c>
      <c r="R235" s="29">
        <v>11</v>
      </c>
      <c r="S235" s="29"/>
      <c r="T235" s="29">
        <v>40</v>
      </c>
      <c r="U235" s="29">
        <v>27</v>
      </c>
      <c r="V235" s="29"/>
      <c r="W235" s="29">
        <v>40</v>
      </c>
      <c r="X235" s="29">
        <v>22</v>
      </c>
      <c r="Y235" s="29"/>
      <c r="Z235" s="29">
        <v>40</v>
      </c>
      <c r="AA235" s="29">
        <v>19</v>
      </c>
      <c r="AB235" s="29"/>
      <c r="AC235" s="29">
        <v>35</v>
      </c>
      <c r="AD235" s="29">
        <v>36</v>
      </c>
      <c r="AE235" s="29"/>
      <c r="AF235" s="29">
        <v>40</v>
      </c>
      <c r="AG235" s="29">
        <v>23</v>
      </c>
      <c r="AH235" s="29"/>
      <c r="AI235" s="29">
        <v>27</v>
      </c>
      <c r="AJ235" s="29">
        <v>17</v>
      </c>
      <c r="AK235" s="29"/>
      <c r="AL235" s="29">
        <v>40</v>
      </c>
      <c r="AM235" s="29">
        <v>24</v>
      </c>
      <c r="AO235" s="29">
        <v>26</v>
      </c>
      <c r="AP235" s="29">
        <v>30</v>
      </c>
      <c r="AS235" s="29"/>
      <c r="AT235" s="29"/>
      <c r="AU235" s="29"/>
      <c r="AW235" s="30">
        <f>ROUNDDOWN(BC235/BD235,3)</f>
        <v>1.425</v>
      </c>
      <c r="AX235" s="31"/>
      <c r="AZ235" s="32" t="str">
        <f>IF(AW235&lt;1.6,"OG",IF(AND(AW235&gt;=1.6,AW235&lt;2.2),"MG",IF(AND(AW235&gt;=2.2,AW235&lt;2.8),"PR",IF(AND(AW235&gt;=2.8,AW235&lt;2.6),"DPR",IF(AND(AW235&gt;=3.6,AW235&lt;4.8),"DRPR")))))</f>
        <v>OG</v>
      </c>
      <c r="BC235">
        <v>298</v>
      </c>
      <c r="BD235">
        <v>209</v>
      </c>
    </row>
    <row r="236" spans="1:56" ht="5.2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</row>
    <row r="237" spans="1:56" x14ac:dyDescent="0.2">
      <c r="A237" s="22">
        <v>9274</v>
      </c>
      <c r="B237" s="23"/>
      <c r="D237" s="24" t="str">
        <f>VLOOKUP(A237,[1]leden!A$1:C$65536,2,FALSE)</f>
        <v>VERBRUGGHE Philippe</v>
      </c>
      <c r="E237" s="25"/>
      <c r="F237" s="25"/>
      <c r="G237" s="25"/>
      <c r="H237" s="25"/>
      <c r="I237" s="25"/>
      <c r="J237" s="26"/>
      <c r="L237" s="27" t="str">
        <f>VLOOKUP(A237,[1]leden!A$1:C$65536,3,FALSE)</f>
        <v>K.GHOK</v>
      </c>
      <c r="M237" s="28"/>
      <c r="O237" s="29" t="str">
        <f>VLOOKUP(A237,[1]leden!A$1:F$65536,6,FALSE)</f>
        <v>2°</v>
      </c>
      <c r="P237" s="29" t="e">
        <f>VLOOKUP(B238,[1]leden!A$1:D$65536,4,FALSE)</f>
        <v>#N/A</v>
      </c>
      <c r="Q237" s="53">
        <v>160</v>
      </c>
      <c r="R237" s="53">
        <v>8</v>
      </c>
      <c r="S237" s="53"/>
      <c r="T237" s="53">
        <v>120</v>
      </c>
      <c r="U237" s="53">
        <v>19</v>
      </c>
      <c r="V237" s="53"/>
      <c r="W237" s="53">
        <v>160</v>
      </c>
      <c r="X237" s="53">
        <v>17</v>
      </c>
      <c r="Y237" s="53"/>
      <c r="Z237" s="53">
        <v>160</v>
      </c>
      <c r="AA237" s="53">
        <v>22</v>
      </c>
      <c r="AB237" s="53"/>
      <c r="AC237" s="53">
        <v>160</v>
      </c>
      <c r="AD237" s="53">
        <v>10</v>
      </c>
      <c r="AE237" s="53"/>
      <c r="AF237" s="53">
        <v>160</v>
      </c>
      <c r="AG237" s="53">
        <v>15</v>
      </c>
      <c r="AH237" s="53"/>
      <c r="AI237" s="53">
        <v>160</v>
      </c>
      <c r="AJ237" s="53">
        <v>10</v>
      </c>
      <c r="AK237" s="32"/>
      <c r="AL237" s="32">
        <v>160</v>
      </c>
      <c r="AM237" s="32">
        <v>20</v>
      </c>
      <c r="AO237" s="32">
        <v>35</v>
      </c>
      <c r="AP237" s="32">
        <v>6</v>
      </c>
      <c r="AS237" s="32"/>
      <c r="AT237" s="32"/>
      <c r="AU237" s="32"/>
      <c r="AW237" s="30">
        <f>ROUNDDOWN(BC237/BD237,3)</f>
        <v>10.039</v>
      </c>
      <c r="AX237" s="31"/>
      <c r="AZ237" s="32" t="str">
        <f>IF(AW237&lt;6.4,"OG",IF(AND(AW237&gt;=6.4,AW237&lt;10.7),"MG",IF(AND(AW237&gt;=10.7,AW237&lt;20),"PR",IF(AW237&gt;=20,"DPR"))))</f>
        <v>MG</v>
      </c>
      <c r="BC237">
        <v>1275</v>
      </c>
      <c r="BD237">
        <v>127</v>
      </c>
    </row>
    <row r="238" spans="1:56" ht="6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</row>
    <row r="239" spans="1:56" x14ac:dyDescent="0.2">
      <c r="A239" s="22">
        <v>3807</v>
      </c>
      <c r="B239" s="23"/>
      <c r="D239" s="24" t="str">
        <f>VLOOKUP(A239,[1]leden!A$1:C$65536,2,FALSE)</f>
        <v>VERBRUGGHE Johan</v>
      </c>
      <c r="E239" s="25"/>
      <c r="F239" s="25"/>
      <c r="G239" s="25"/>
      <c r="H239" s="25"/>
      <c r="I239" s="25"/>
      <c r="J239" s="26"/>
      <c r="L239" s="27" t="str">
        <f>VLOOKUP(A239,[1]leden!A$1:C$65536,3,FALSE)</f>
        <v>K.GHOK</v>
      </c>
      <c r="M239" s="28"/>
      <c r="O239" s="54" t="s">
        <v>12</v>
      </c>
      <c r="P239" s="29"/>
      <c r="Q239" s="32">
        <v>300</v>
      </c>
      <c r="R239" s="32">
        <v>6</v>
      </c>
      <c r="S239" s="32"/>
      <c r="T239" s="32">
        <v>300</v>
      </c>
      <c r="U239" s="32">
        <v>14</v>
      </c>
      <c r="V239" s="32"/>
      <c r="W239" s="32">
        <v>300</v>
      </c>
      <c r="X239" s="32">
        <v>6</v>
      </c>
      <c r="Y239" s="32"/>
      <c r="Z239" s="32">
        <v>300</v>
      </c>
      <c r="AA239" s="32">
        <v>17</v>
      </c>
      <c r="AB239" s="32"/>
      <c r="AC239" s="32">
        <v>300</v>
      </c>
      <c r="AD239" s="32">
        <v>15</v>
      </c>
      <c r="AE239" s="32"/>
      <c r="AF239" s="32">
        <v>300</v>
      </c>
      <c r="AG239" s="32">
        <v>7</v>
      </c>
      <c r="AH239" s="32"/>
      <c r="AI239" s="32">
        <v>300</v>
      </c>
      <c r="AJ239" s="32">
        <v>16</v>
      </c>
      <c r="AK239" s="32"/>
      <c r="AL239" s="32">
        <v>300</v>
      </c>
      <c r="AM239" s="32">
        <v>17</v>
      </c>
      <c r="AO239" s="32">
        <v>260</v>
      </c>
      <c r="AP239" s="32">
        <v>19</v>
      </c>
      <c r="AS239" s="32"/>
      <c r="AT239" s="32"/>
      <c r="AU239" s="32"/>
      <c r="AW239" s="55">
        <f>ROUNDDOWN(BC239/BD239,3)</f>
        <v>22.734999999999999</v>
      </c>
      <c r="AX239" s="56"/>
      <c r="AZ239" s="32" t="str">
        <f>IF(AW239&lt;20,"OG",IF(AW239&gt;=20,"MG"))</f>
        <v>MG</v>
      </c>
      <c r="BC239">
        <v>2660</v>
      </c>
      <c r="BD239">
        <v>117</v>
      </c>
    </row>
    <row r="240" spans="1:56" ht="3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56" x14ac:dyDescent="0.2">
      <c r="A241" s="51" t="s">
        <v>11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5"/>
      <c r="AO241" s="47"/>
      <c r="AP241" s="47"/>
      <c r="AQ241" s="5"/>
      <c r="AR241" s="32"/>
    </row>
    <row r="242" spans="1:56" ht="3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</row>
    <row r="243" spans="1:56" x14ac:dyDescent="0.2">
      <c r="A243" s="22">
        <v>9502</v>
      </c>
      <c r="B243" s="23"/>
      <c r="D243" s="24" t="str">
        <f>VLOOKUP(A243,[1]leden!A$1:C$65536,2,FALSE)</f>
        <v xml:space="preserve">HIMPE Jeremy  </v>
      </c>
      <c r="E243" s="25"/>
      <c r="F243" s="25"/>
      <c r="G243" s="25"/>
      <c r="H243" s="25"/>
      <c r="I243" s="25"/>
      <c r="J243" s="26"/>
      <c r="L243" s="27" t="str">
        <f>VLOOKUP(A243,[1]leden!A$1:C$65536,3,FALSE)</f>
        <v>VOLH</v>
      </c>
      <c r="M243" s="28"/>
      <c r="O243" s="29" t="str">
        <f>VLOOKUP(A243,[1]leden!A$1:F$65536,6,FALSE)</f>
        <v>8°</v>
      </c>
      <c r="P243" s="29" t="e">
        <f>VLOOKUP(B243,[1]leden!A$1:D$65536,4,FALSE)</f>
        <v>#N/A</v>
      </c>
      <c r="Q243" s="29">
        <v>30</v>
      </c>
      <c r="R243" s="29">
        <v>14</v>
      </c>
      <c r="S243" s="29"/>
      <c r="T243" s="29">
        <v>30</v>
      </c>
      <c r="U243" s="29">
        <v>16</v>
      </c>
      <c r="V243" s="29"/>
      <c r="W243" s="29">
        <v>30</v>
      </c>
      <c r="X243" s="29">
        <v>22</v>
      </c>
      <c r="Y243" s="29"/>
      <c r="Z243" s="29">
        <v>30</v>
      </c>
      <c r="AA243" s="29">
        <v>11</v>
      </c>
      <c r="AB243" s="29"/>
      <c r="AC243" s="29">
        <v>30</v>
      </c>
      <c r="AD243" s="29">
        <v>11</v>
      </c>
      <c r="AE243" s="29"/>
      <c r="AF243" s="29">
        <v>30</v>
      </c>
      <c r="AG243" s="29">
        <v>17</v>
      </c>
      <c r="AH243" s="29"/>
      <c r="AI243" s="29">
        <v>30</v>
      </c>
      <c r="AJ243" s="29">
        <v>13</v>
      </c>
      <c r="AK243" s="29"/>
      <c r="AL243" s="29">
        <v>22</v>
      </c>
      <c r="AM243" s="29">
        <v>23</v>
      </c>
      <c r="AO243" s="29">
        <v>30</v>
      </c>
      <c r="AP243" s="29">
        <v>31</v>
      </c>
      <c r="AR243" s="29">
        <v>30</v>
      </c>
      <c r="AS243" s="29">
        <v>15</v>
      </c>
      <c r="AW243" s="30">
        <f>ROUNDDOWN(BC243/BD243,3)</f>
        <v>1.6870000000000001</v>
      </c>
      <c r="AX243" s="31"/>
      <c r="AZ243" s="32" t="str">
        <f>IF(AW243&lt;1,"OG",IF(AND(AW243&gt;=1,AW243&lt;1.6),"MG",IF(AND(AW243&gt;=1.6,AW243&lt;2.2),"PR",IF(AND(AW243&gt;=2.2,AW243&lt;2.8),"DPR",IF(AND(AW243&gt;=2.8,AW243&lt;3.6),"DRPR")))))</f>
        <v>PR</v>
      </c>
      <c r="BC243">
        <v>292</v>
      </c>
      <c r="BD243">
        <v>173</v>
      </c>
    </row>
    <row r="244" spans="1:56" ht="3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</row>
    <row r="245" spans="1:56" x14ac:dyDescent="0.2">
      <c r="A245" s="22">
        <v>1061</v>
      </c>
      <c r="B245" s="23"/>
      <c r="D245" s="24" t="str">
        <f>VLOOKUP(A245,[1]leden!A$1:C$65536,2,FALSE)</f>
        <v>GELDHOF Frank</v>
      </c>
      <c r="E245" s="25"/>
      <c r="F245" s="25"/>
      <c r="G245" s="25"/>
      <c r="H245" s="25"/>
      <c r="I245" s="25"/>
      <c r="J245" s="26"/>
      <c r="L245" s="27" t="str">
        <f>VLOOKUP(A245,[1]leden!A$1:C$65536,3,FALSE)</f>
        <v>CBC-DLS</v>
      </c>
      <c r="M245" s="28"/>
      <c r="O245" s="29" t="str">
        <f>VLOOKUP(A245,[1]leden!A$1:F$65536,6,FALSE)</f>
        <v>7°</v>
      </c>
      <c r="P245" s="29" t="e">
        <f>VLOOKUP(B246,[1]leden!A$1:D$65536,4,FALSE)</f>
        <v>#N/A</v>
      </c>
      <c r="Q245" s="29">
        <v>40</v>
      </c>
      <c r="R245" s="29">
        <v>14</v>
      </c>
      <c r="S245" s="29"/>
      <c r="T245" s="29">
        <v>24</v>
      </c>
      <c r="U245" s="29">
        <v>11</v>
      </c>
      <c r="V245" s="29"/>
      <c r="W245" s="29">
        <v>40</v>
      </c>
      <c r="X245" s="29">
        <v>18</v>
      </c>
      <c r="Y245" s="29"/>
      <c r="Z245" s="29">
        <v>32</v>
      </c>
      <c r="AA245" s="29">
        <v>19</v>
      </c>
      <c r="AB245" s="29"/>
      <c r="AC245" s="29">
        <v>14</v>
      </c>
      <c r="AD245" s="29">
        <v>6</v>
      </c>
      <c r="AE245" s="29"/>
      <c r="AF245" s="29">
        <v>40</v>
      </c>
      <c r="AG245" s="29">
        <v>23</v>
      </c>
      <c r="AH245" s="29"/>
      <c r="AI245" s="29">
        <v>40</v>
      </c>
      <c r="AJ245" s="29">
        <v>13</v>
      </c>
      <c r="AK245" s="29"/>
      <c r="AL245" s="29">
        <v>40</v>
      </c>
      <c r="AM245" s="29">
        <v>22</v>
      </c>
      <c r="AO245" s="29">
        <v>40</v>
      </c>
      <c r="AP245" s="29">
        <v>23</v>
      </c>
      <c r="AR245" s="29">
        <v>19</v>
      </c>
      <c r="AS245" s="29">
        <v>14</v>
      </c>
      <c r="AW245" s="30">
        <f>ROUNDDOWN(BC245/BD245,3)</f>
        <v>2.0179999999999998</v>
      </c>
      <c r="AX245" s="31"/>
      <c r="AZ245" s="32" t="str">
        <f>IF(AW245&lt;1.6,"OG",IF(AND(AW245&gt;=1.6,AW245&lt;2.2),"MG",IF(AND(AW245&gt;=2.2,AW245&lt;2.8),"PR",IF(AND(AW245&gt;=2.8,AW245&lt;2.6),"DPR",IF(AND(AW245&gt;=3.6,AW245&lt;4.8),"DRPR")))))</f>
        <v>MG</v>
      </c>
      <c r="BC245">
        <v>329</v>
      </c>
      <c r="BD245">
        <v>163</v>
      </c>
    </row>
    <row r="246" spans="1:56" ht="3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</row>
    <row r="247" spans="1:56" x14ac:dyDescent="0.2">
      <c r="A247" s="22">
        <v>8688</v>
      </c>
      <c r="B247" s="23"/>
      <c r="D247" s="24" t="str">
        <f>VLOOKUP(A247,[1]leden!A$1:C$65536,2,FALSE)</f>
        <v>DECEUNINCK Kurt</v>
      </c>
      <c r="E247" s="25"/>
      <c r="F247" s="25"/>
      <c r="G247" s="25"/>
      <c r="H247" s="25"/>
      <c r="I247" s="25"/>
      <c r="J247" s="26"/>
      <c r="L247" s="27" t="str">
        <f>VLOOKUP(A247,[1]leden!A$1:C$65536,3,FALSE)</f>
        <v>K.GHOK</v>
      </c>
      <c r="M247" s="28"/>
      <c r="O247" s="29" t="str">
        <f>VLOOKUP(A247,[1]leden!A$1:F$65536,6,FALSE)</f>
        <v>1°</v>
      </c>
      <c r="P247" s="29" t="e">
        <f>VLOOKUP(B248,[1]leden!A$1:D$65536,4,FALSE)</f>
        <v>#N/A</v>
      </c>
      <c r="Q247" s="53">
        <v>210</v>
      </c>
      <c r="R247" s="53">
        <v>9</v>
      </c>
      <c r="S247" s="53"/>
      <c r="T247" s="53">
        <v>210</v>
      </c>
      <c r="U247" s="53">
        <v>12</v>
      </c>
      <c r="V247" s="53"/>
      <c r="W247" s="53">
        <v>210</v>
      </c>
      <c r="X247" s="53">
        <v>22</v>
      </c>
      <c r="Y247" s="53"/>
      <c r="Z247" s="53">
        <v>210</v>
      </c>
      <c r="AA247" s="53">
        <v>14</v>
      </c>
      <c r="AB247" s="53"/>
      <c r="AC247" s="53">
        <v>210</v>
      </c>
      <c r="AD247" s="53">
        <v>10</v>
      </c>
      <c r="AE247" s="53"/>
      <c r="AF247" s="53">
        <v>210</v>
      </c>
      <c r="AG247" s="53">
        <v>3</v>
      </c>
      <c r="AH247" s="53"/>
      <c r="AI247" s="53">
        <v>210</v>
      </c>
      <c r="AJ247" s="53">
        <v>9</v>
      </c>
      <c r="AK247" s="53"/>
      <c r="AL247" s="53">
        <v>210</v>
      </c>
      <c r="AM247" s="53">
        <v>8</v>
      </c>
      <c r="AO247" s="32">
        <v>210</v>
      </c>
      <c r="AP247" s="32">
        <v>10</v>
      </c>
      <c r="AR247" s="32">
        <v>210</v>
      </c>
      <c r="AS247" s="32">
        <v>7</v>
      </c>
      <c r="AW247" s="30">
        <f>ROUNDDOWN(BC247/BD247,3)</f>
        <v>20.192</v>
      </c>
      <c r="AX247" s="31"/>
      <c r="AZ247" s="32" t="str">
        <f>IF(AW247&lt;10.7,"OG",IF(AND(AW247&gt;=10.7,AW247&lt;20),"MG",IF(AW247&gt;=20,"PR")))</f>
        <v>PR</v>
      </c>
      <c r="BC247">
        <v>2100</v>
      </c>
      <c r="BD247">
        <v>104</v>
      </c>
    </row>
    <row r="248" spans="1:56" ht="3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</row>
    <row r="249" spans="1:56" x14ac:dyDescent="0.2">
      <c r="A249" s="44"/>
      <c r="B249" s="44"/>
      <c r="C249" s="5"/>
      <c r="D249" s="45"/>
      <c r="E249" s="45"/>
      <c r="F249" s="45"/>
      <c r="G249" s="45"/>
      <c r="H249" s="45"/>
      <c r="I249" s="45"/>
      <c r="J249" s="45"/>
      <c r="K249" s="5"/>
      <c r="L249" s="46"/>
      <c r="M249" s="46"/>
      <c r="N249" s="5"/>
      <c r="O249" s="41"/>
      <c r="P249" s="41"/>
      <c r="Q249" s="42"/>
      <c r="R249" s="42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47"/>
      <c r="AP249" s="47"/>
      <c r="AQ249" s="5"/>
      <c r="AR249" s="36"/>
      <c r="AS249" s="5"/>
      <c r="AT249" s="5"/>
      <c r="AU249" s="5"/>
      <c r="AV249" s="5"/>
    </row>
    <row r="250" spans="1:56" ht="13.5" customHeight="1" x14ac:dyDescent="0.2">
      <c r="A250" s="38"/>
      <c r="B250" s="38"/>
      <c r="C250" s="5"/>
      <c r="D250" s="39"/>
      <c r="E250" s="39"/>
      <c r="F250" s="39"/>
      <c r="G250" s="39"/>
      <c r="H250" s="39"/>
      <c r="I250" s="39"/>
      <c r="J250" s="39"/>
      <c r="K250" s="5"/>
      <c r="L250" s="40"/>
      <c r="M250" s="40"/>
      <c r="N250" s="5"/>
      <c r="O250" s="41"/>
      <c r="P250" s="41"/>
      <c r="Q250" s="42"/>
      <c r="R250" s="42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43"/>
      <c r="AP250" s="43"/>
      <c r="AQ250" s="5"/>
      <c r="AR250" s="36"/>
      <c r="AS250" s="5"/>
      <c r="AT250" s="5"/>
      <c r="AU250" s="5"/>
      <c r="AV250" s="5"/>
    </row>
    <row r="251" spans="1:56" x14ac:dyDescent="0.2">
      <c r="B251" s="57" t="s">
        <v>13</v>
      </c>
      <c r="C251" s="5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57" t="s">
        <v>14</v>
      </c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</row>
    <row r="252" spans="1:56" x14ac:dyDescent="0.2">
      <c r="B252" s="57" t="s">
        <v>15</v>
      </c>
      <c r="C252" s="57" t="s">
        <v>16</v>
      </c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57" t="s">
        <v>15</v>
      </c>
      <c r="Z252" s="57" t="s">
        <v>17</v>
      </c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</row>
    <row r="253" spans="1:56" x14ac:dyDescent="0.2">
      <c r="B253" s="57" t="s">
        <v>18</v>
      </c>
      <c r="C253" s="57" t="s">
        <v>19</v>
      </c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57" t="s">
        <v>18</v>
      </c>
      <c r="Z253" s="57" t="s">
        <v>20</v>
      </c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</row>
    <row r="254" spans="1:56" x14ac:dyDescent="0.2">
      <c r="B254" s="57" t="s">
        <v>21</v>
      </c>
      <c r="C254" s="57" t="s">
        <v>22</v>
      </c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57" t="s">
        <v>21</v>
      </c>
      <c r="Z254" s="57" t="s">
        <v>23</v>
      </c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</row>
    <row r="255" spans="1:56" x14ac:dyDescent="0.2"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</row>
    <row r="256" spans="1:56" x14ac:dyDescent="0.2"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</row>
    <row r="257" spans="26:47" x14ac:dyDescent="0.2"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</row>
    <row r="258" spans="26:47" x14ac:dyDescent="0.2"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</row>
    <row r="259" spans="26:47" x14ac:dyDescent="0.2"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</row>
    <row r="260" spans="26:47" x14ac:dyDescent="0.2"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</row>
  </sheetData>
  <sheetCalcPr fullCalcOnLoad="1"/>
  <mergeCells count="474">
    <mergeCell ref="A247:B247"/>
    <mergeCell ref="D247:J247"/>
    <mergeCell ref="L247:M247"/>
    <mergeCell ref="AW247:AX247"/>
    <mergeCell ref="A249:B249"/>
    <mergeCell ref="D249:J249"/>
    <mergeCell ref="L249:M249"/>
    <mergeCell ref="AO249:AP249"/>
    <mergeCell ref="A243:B243"/>
    <mergeCell ref="D243:J243"/>
    <mergeCell ref="L243:M243"/>
    <mergeCell ref="AW243:AX243"/>
    <mergeCell ref="A245:B245"/>
    <mergeCell ref="D245:J245"/>
    <mergeCell ref="L245:M245"/>
    <mergeCell ref="AW245:AX245"/>
    <mergeCell ref="A239:B239"/>
    <mergeCell ref="D239:J239"/>
    <mergeCell ref="L239:M239"/>
    <mergeCell ref="AW239:AX239"/>
    <mergeCell ref="A241:M241"/>
    <mergeCell ref="AO241:AP241"/>
    <mergeCell ref="A235:B235"/>
    <mergeCell ref="D235:J235"/>
    <mergeCell ref="L235:M235"/>
    <mergeCell ref="AW235:AX235"/>
    <mergeCell ref="A237:B237"/>
    <mergeCell ref="D237:J237"/>
    <mergeCell ref="L237:M237"/>
    <mergeCell ref="AW237:AX237"/>
    <mergeCell ref="A231:M231"/>
    <mergeCell ref="AO231:AP231"/>
    <mergeCell ref="A233:B233"/>
    <mergeCell ref="D233:J233"/>
    <mergeCell ref="L233:M233"/>
    <mergeCell ref="AW233:AX233"/>
    <mergeCell ref="A227:B227"/>
    <mergeCell ref="D227:J227"/>
    <mergeCell ref="L227:M227"/>
    <mergeCell ref="AW227:AX227"/>
    <mergeCell ref="A229:B229"/>
    <mergeCell ref="D229:J229"/>
    <mergeCell ref="L229:M229"/>
    <mergeCell ref="AW229:AX229"/>
    <mergeCell ref="A223:B223"/>
    <mergeCell ref="D223:J223"/>
    <mergeCell ref="L223:M223"/>
    <mergeCell ref="AW223:AX223"/>
    <mergeCell ref="A225:B225"/>
    <mergeCell ref="D225:J225"/>
    <mergeCell ref="L225:M225"/>
    <mergeCell ref="AW225:AX225"/>
    <mergeCell ref="A219:B219"/>
    <mergeCell ref="D219:J219"/>
    <mergeCell ref="L219:M219"/>
    <mergeCell ref="AW219:AX219"/>
    <mergeCell ref="A221:B221"/>
    <mergeCell ref="D221:J221"/>
    <mergeCell ref="L221:M221"/>
    <mergeCell ref="AW221:AX221"/>
    <mergeCell ref="A215:M215"/>
    <mergeCell ref="AO215:AP215"/>
    <mergeCell ref="A217:B217"/>
    <mergeCell ref="D217:J217"/>
    <mergeCell ref="L217:M217"/>
    <mergeCell ref="AW217:AX217"/>
    <mergeCell ref="A211:B211"/>
    <mergeCell ref="D211:J211"/>
    <mergeCell ref="L211:M211"/>
    <mergeCell ref="AW211:AX211"/>
    <mergeCell ref="A213:B213"/>
    <mergeCell ref="D213:J213"/>
    <mergeCell ref="L213:M213"/>
    <mergeCell ref="AW213:AX213"/>
    <mergeCell ref="A207:B207"/>
    <mergeCell ref="D207:J207"/>
    <mergeCell ref="L207:M207"/>
    <mergeCell ref="AW207:AX207"/>
    <mergeCell ref="A209:B209"/>
    <mergeCell ref="D209:J209"/>
    <mergeCell ref="L209:M209"/>
    <mergeCell ref="AW209:AX209"/>
    <mergeCell ref="A203:M203"/>
    <mergeCell ref="AO203:AP203"/>
    <mergeCell ref="A205:B205"/>
    <mergeCell ref="D205:J205"/>
    <mergeCell ref="L205:M205"/>
    <mergeCell ref="AW205:AX205"/>
    <mergeCell ref="A199:B199"/>
    <mergeCell ref="D199:J199"/>
    <mergeCell ref="L199:M199"/>
    <mergeCell ref="AW199:AX199"/>
    <mergeCell ref="A201:B201"/>
    <mergeCell ref="D201:J201"/>
    <mergeCell ref="L201:M201"/>
    <mergeCell ref="AW201:AX201"/>
    <mergeCell ref="A195:M195"/>
    <mergeCell ref="AO195:AP195"/>
    <mergeCell ref="A197:B197"/>
    <mergeCell ref="D197:J197"/>
    <mergeCell ref="L197:M197"/>
    <mergeCell ref="AW197:AX197"/>
    <mergeCell ref="A191:M191"/>
    <mergeCell ref="AO191:AP191"/>
    <mergeCell ref="A193:B193"/>
    <mergeCell ref="D193:J193"/>
    <mergeCell ref="L193:M193"/>
    <mergeCell ref="AW193:AX193"/>
    <mergeCell ref="A187:B187"/>
    <mergeCell ref="D187:J187"/>
    <mergeCell ref="L187:M187"/>
    <mergeCell ref="AO187:AP187"/>
    <mergeCell ref="A189:B189"/>
    <mergeCell ref="D189:J189"/>
    <mergeCell ref="L189:M189"/>
    <mergeCell ref="AO189:AP189"/>
    <mergeCell ref="A183:B183"/>
    <mergeCell ref="D183:J183"/>
    <mergeCell ref="L183:M183"/>
    <mergeCell ref="AO183:AP183"/>
    <mergeCell ref="A185:B185"/>
    <mergeCell ref="D185:J185"/>
    <mergeCell ref="L185:M185"/>
    <mergeCell ref="AO185:AP185"/>
    <mergeCell ref="A179:B179"/>
    <mergeCell ref="D179:J179"/>
    <mergeCell ref="L179:M179"/>
    <mergeCell ref="AO179:AP179"/>
    <mergeCell ref="A181:B181"/>
    <mergeCell ref="D181:J181"/>
    <mergeCell ref="L181:M181"/>
    <mergeCell ref="AO181:AP181"/>
    <mergeCell ref="A175:B175"/>
    <mergeCell ref="D175:J175"/>
    <mergeCell ref="L175:M175"/>
    <mergeCell ref="AO175:AP175"/>
    <mergeCell ref="A177:B177"/>
    <mergeCell ref="D177:J177"/>
    <mergeCell ref="L177:M177"/>
    <mergeCell ref="AO177:AP177"/>
    <mergeCell ref="A171:B171"/>
    <mergeCell ref="D171:J171"/>
    <mergeCell ref="L171:M171"/>
    <mergeCell ref="AO171:AP171"/>
    <mergeCell ref="A173:B173"/>
    <mergeCell ref="D173:J173"/>
    <mergeCell ref="L173:M173"/>
    <mergeCell ref="AO173:AP173"/>
    <mergeCell ref="A167:B167"/>
    <mergeCell ref="D167:J167"/>
    <mergeCell ref="L167:M167"/>
    <mergeCell ref="AO167:AP167"/>
    <mergeCell ref="A169:B169"/>
    <mergeCell ref="D169:J169"/>
    <mergeCell ref="L169:M169"/>
    <mergeCell ref="AO169:AP169"/>
    <mergeCell ref="A163:B163"/>
    <mergeCell ref="D163:J163"/>
    <mergeCell ref="L163:M163"/>
    <mergeCell ref="AO163:AP163"/>
    <mergeCell ref="A165:B165"/>
    <mergeCell ref="D165:J165"/>
    <mergeCell ref="L165:M165"/>
    <mergeCell ref="AO165:AP165"/>
    <mergeCell ref="A159:B159"/>
    <mergeCell ref="D159:J159"/>
    <mergeCell ref="L159:M159"/>
    <mergeCell ref="AO159:AP159"/>
    <mergeCell ref="A161:B161"/>
    <mergeCell ref="D161:J161"/>
    <mergeCell ref="L161:M161"/>
    <mergeCell ref="AO161:AP161"/>
    <mergeCell ref="A155:B155"/>
    <mergeCell ref="D155:J155"/>
    <mergeCell ref="L155:M155"/>
    <mergeCell ref="AO155:AP155"/>
    <mergeCell ref="A157:B157"/>
    <mergeCell ref="D157:J157"/>
    <mergeCell ref="L157:M157"/>
    <mergeCell ref="AO157:AP157"/>
    <mergeCell ref="A151:B151"/>
    <mergeCell ref="D151:J151"/>
    <mergeCell ref="L151:M151"/>
    <mergeCell ref="AO151:AP151"/>
    <mergeCell ref="A153:B153"/>
    <mergeCell ref="D153:J153"/>
    <mergeCell ref="L153:M153"/>
    <mergeCell ref="AO153:AP153"/>
    <mergeCell ref="A147:B147"/>
    <mergeCell ref="D147:J147"/>
    <mergeCell ref="L147:M147"/>
    <mergeCell ref="AO147:AP147"/>
    <mergeCell ref="A149:B149"/>
    <mergeCell ref="D149:J149"/>
    <mergeCell ref="L149:M149"/>
    <mergeCell ref="AO149:AP149"/>
    <mergeCell ref="A143:B143"/>
    <mergeCell ref="D143:J143"/>
    <mergeCell ref="L143:M143"/>
    <mergeCell ref="AO143:AP143"/>
    <mergeCell ref="A145:B145"/>
    <mergeCell ref="D145:J145"/>
    <mergeCell ref="L145:M145"/>
    <mergeCell ref="AO145:AP145"/>
    <mergeCell ref="A140:B140"/>
    <mergeCell ref="D140:J140"/>
    <mergeCell ref="L140:M140"/>
    <mergeCell ref="AO140:AP140"/>
    <mergeCell ref="A141:B141"/>
    <mergeCell ref="D141:J141"/>
    <mergeCell ref="L141:M141"/>
    <mergeCell ref="AO141:AP141"/>
    <mergeCell ref="A136:B136"/>
    <mergeCell ref="D136:J136"/>
    <mergeCell ref="L136:M136"/>
    <mergeCell ref="AO136:AP136"/>
    <mergeCell ref="A138:B138"/>
    <mergeCell ref="D138:J138"/>
    <mergeCell ref="L138:M138"/>
    <mergeCell ref="AO138:AP138"/>
    <mergeCell ref="A132:B132"/>
    <mergeCell ref="D132:J132"/>
    <mergeCell ref="L132:M132"/>
    <mergeCell ref="AO132:AP132"/>
    <mergeCell ref="A134:B134"/>
    <mergeCell ref="D134:J134"/>
    <mergeCell ref="L134:M134"/>
    <mergeCell ref="AO134:AP134"/>
    <mergeCell ref="A128:B128"/>
    <mergeCell ref="D128:J128"/>
    <mergeCell ref="L128:M128"/>
    <mergeCell ref="AO128:AP128"/>
    <mergeCell ref="A130:B130"/>
    <mergeCell ref="D130:J130"/>
    <mergeCell ref="L130:M130"/>
    <mergeCell ref="AO130:AP130"/>
    <mergeCell ref="A124:B124"/>
    <mergeCell ref="D124:J124"/>
    <mergeCell ref="L124:M124"/>
    <mergeCell ref="AO124:AP124"/>
    <mergeCell ref="A126:B126"/>
    <mergeCell ref="D126:J126"/>
    <mergeCell ref="L126:M126"/>
    <mergeCell ref="AO126:AP126"/>
    <mergeCell ref="A120:B120"/>
    <mergeCell ref="D120:J120"/>
    <mergeCell ref="L120:M120"/>
    <mergeCell ref="AO120:AP120"/>
    <mergeCell ref="A122:B122"/>
    <mergeCell ref="D122:J122"/>
    <mergeCell ref="L122:M122"/>
    <mergeCell ref="AO122:AP122"/>
    <mergeCell ref="A116:B116"/>
    <mergeCell ref="D116:J116"/>
    <mergeCell ref="L116:M116"/>
    <mergeCell ref="AO116:AP116"/>
    <mergeCell ref="A118:B118"/>
    <mergeCell ref="D118:J118"/>
    <mergeCell ref="L118:M118"/>
    <mergeCell ref="AO118:AP118"/>
    <mergeCell ref="A112:B112"/>
    <mergeCell ref="D112:J112"/>
    <mergeCell ref="L112:M112"/>
    <mergeCell ref="AO112:AP112"/>
    <mergeCell ref="A114:B114"/>
    <mergeCell ref="D114:J114"/>
    <mergeCell ref="L114:M114"/>
    <mergeCell ref="AO114:AP114"/>
    <mergeCell ref="A108:B108"/>
    <mergeCell ref="D108:J108"/>
    <mergeCell ref="L108:M108"/>
    <mergeCell ref="AO108:AP108"/>
    <mergeCell ref="A110:B110"/>
    <mergeCell ref="D110:J110"/>
    <mergeCell ref="L110:M110"/>
    <mergeCell ref="AO110:AP110"/>
    <mergeCell ref="A104:B104"/>
    <mergeCell ref="D104:J104"/>
    <mergeCell ref="L104:M104"/>
    <mergeCell ref="AO104:AP104"/>
    <mergeCell ref="A106:B106"/>
    <mergeCell ref="D106:J106"/>
    <mergeCell ref="L106:M106"/>
    <mergeCell ref="AO106:AP106"/>
    <mergeCell ref="A100:B100"/>
    <mergeCell ref="D100:J100"/>
    <mergeCell ref="L100:M100"/>
    <mergeCell ref="AO100:AP100"/>
    <mergeCell ref="A102:B102"/>
    <mergeCell ref="D102:J102"/>
    <mergeCell ref="L102:M102"/>
    <mergeCell ref="AO102:AP102"/>
    <mergeCell ref="A96:B96"/>
    <mergeCell ref="D96:J96"/>
    <mergeCell ref="L96:M96"/>
    <mergeCell ref="AO96:AP96"/>
    <mergeCell ref="A98:B98"/>
    <mergeCell ref="D98:J98"/>
    <mergeCell ref="L98:M98"/>
    <mergeCell ref="AO98:AP98"/>
    <mergeCell ref="A92:B92"/>
    <mergeCell ref="D92:J92"/>
    <mergeCell ref="L92:M92"/>
    <mergeCell ref="AO92:AP92"/>
    <mergeCell ref="A94:M94"/>
    <mergeCell ref="AO94:AP94"/>
    <mergeCell ref="A88:B88"/>
    <mergeCell ref="D88:J88"/>
    <mergeCell ref="L88:M88"/>
    <mergeCell ref="AO88:AP88"/>
    <mergeCell ref="A90:B90"/>
    <mergeCell ref="D90:J90"/>
    <mergeCell ref="L90:M90"/>
    <mergeCell ref="AO90:AP90"/>
    <mergeCell ref="A85:B85"/>
    <mergeCell ref="D85:J85"/>
    <mergeCell ref="L85:M85"/>
    <mergeCell ref="AO85:AP85"/>
    <mergeCell ref="A87:B87"/>
    <mergeCell ref="D87:J87"/>
    <mergeCell ref="L87:M87"/>
    <mergeCell ref="AO87:AP87"/>
    <mergeCell ref="A81:B81"/>
    <mergeCell ref="D81:J81"/>
    <mergeCell ref="L81:M81"/>
    <mergeCell ref="AO81:AP81"/>
    <mergeCell ref="A83:B83"/>
    <mergeCell ref="D83:J83"/>
    <mergeCell ref="L83:M83"/>
    <mergeCell ref="AO83:AP83"/>
    <mergeCell ref="A77:B77"/>
    <mergeCell ref="D77:J77"/>
    <mergeCell ref="L77:M77"/>
    <mergeCell ref="AO77:AP77"/>
    <mergeCell ref="A79:B79"/>
    <mergeCell ref="D79:J79"/>
    <mergeCell ref="L79:M79"/>
    <mergeCell ref="AO79:AP79"/>
    <mergeCell ref="A73:B73"/>
    <mergeCell ref="D73:J73"/>
    <mergeCell ref="L73:M73"/>
    <mergeCell ref="AO73:AP73"/>
    <mergeCell ref="A75:B75"/>
    <mergeCell ref="D75:J75"/>
    <mergeCell ref="L75:M75"/>
    <mergeCell ref="AO75:AP75"/>
    <mergeCell ref="A69:B69"/>
    <mergeCell ref="D69:J69"/>
    <mergeCell ref="L69:M69"/>
    <mergeCell ref="AO69:AP69"/>
    <mergeCell ref="A71:B71"/>
    <mergeCell ref="D71:J71"/>
    <mergeCell ref="L71:M71"/>
    <mergeCell ref="AO71:AP71"/>
    <mergeCell ref="A65:B65"/>
    <mergeCell ref="D65:J65"/>
    <mergeCell ref="L65:M65"/>
    <mergeCell ref="AO65:AP65"/>
    <mergeCell ref="A67:B67"/>
    <mergeCell ref="D67:J67"/>
    <mergeCell ref="L67:M67"/>
    <mergeCell ref="AO67:AP67"/>
    <mergeCell ref="A61:B61"/>
    <mergeCell ref="D61:J61"/>
    <mergeCell ref="L61:M61"/>
    <mergeCell ref="AO61:AP61"/>
    <mergeCell ref="A63:B63"/>
    <mergeCell ref="D63:J63"/>
    <mergeCell ref="L63:M63"/>
    <mergeCell ref="AO63:AP63"/>
    <mergeCell ref="A57:B57"/>
    <mergeCell ref="D57:J57"/>
    <mergeCell ref="L57:M57"/>
    <mergeCell ref="AO57:AP57"/>
    <mergeCell ref="A59:B59"/>
    <mergeCell ref="D59:J59"/>
    <mergeCell ref="L59:M59"/>
    <mergeCell ref="AO59:AP59"/>
    <mergeCell ref="A53:B53"/>
    <mergeCell ref="D53:J53"/>
    <mergeCell ref="L53:M53"/>
    <mergeCell ref="AO53:AP53"/>
    <mergeCell ref="A55:B55"/>
    <mergeCell ref="D55:J55"/>
    <mergeCell ref="L55:M55"/>
    <mergeCell ref="AO55:AP55"/>
    <mergeCell ref="A49:B49"/>
    <mergeCell ref="D49:J49"/>
    <mergeCell ref="L49:M49"/>
    <mergeCell ref="AO49:AP49"/>
    <mergeCell ref="A51:B51"/>
    <mergeCell ref="D51:J51"/>
    <mergeCell ref="L51:M51"/>
    <mergeCell ref="AO51:AP51"/>
    <mergeCell ref="A45:B45"/>
    <mergeCell ref="D45:J45"/>
    <mergeCell ref="L45:M45"/>
    <mergeCell ref="AO45:AP45"/>
    <mergeCell ref="A47:B47"/>
    <mergeCell ref="D47:J47"/>
    <mergeCell ref="L47:M47"/>
    <mergeCell ref="AO47:AP47"/>
    <mergeCell ref="A41:B41"/>
    <mergeCell ref="D41:J41"/>
    <mergeCell ref="L41:M41"/>
    <mergeCell ref="AO41:AP41"/>
    <mergeCell ref="A43:B43"/>
    <mergeCell ref="D43:J43"/>
    <mergeCell ref="L43:M43"/>
    <mergeCell ref="AO43:AP43"/>
    <mergeCell ref="A37:B37"/>
    <mergeCell ref="D37:J37"/>
    <mergeCell ref="L37:M37"/>
    <mergeCell ref="AO37:AP37"/>
    <mergeCell ref="A39:B39"/>
    <mergeCell ref="D39:J39"/>
    <mergeCell ref="L39:M39"/>
    <mergeCell ref="AO39:AP39"/>
    <mergeCell ref="A33:B33"/>
    <mergeCell ref="D33:J33"/>
    <mergeCell ref="L33:M33"/>
    <mergeCell ref="AO33:AP33"/>
    <mergeCell ref="A35:B35"/>
    <mergeCell ref="D35:J35"/>
    <mergeCell ref="L35:M35"/>
    <mergeCell ref="AO35:AP35"/>
    <mergeCell ref="A29:B29"/>
    <mergeCell ref="D29:J29"/>
    <mergeCell ref="L29:M29"/>
    <mergeCell ref="AO29:AP29"/>
    <mergeCell ref="A31:B31"/>
    <mergeCell ref="D31:J31"/>
    <mergeCell ref="L31:M31"/>
    <mergeCell ref="AO31:AP31"/>
    <mergeCell ref="A25:B25"/>
    <mergeCell ref="D25:J25"/>
    <mergeCell ref="L25:M25"/>
    <mergeCell ref="AO25:AP25"/>
    <mergeCell ref="A27:B27"/>
    <mergeCell ref="D27:J27"/>
    <mergeCell ref="L27:M27"/>
    <mergeCell ref="AO27:AP27"/>
    <mergeCell ref="A21:B21"/>
    <mergeCell ref="D21:J21"/>
    <mergeCell ref="L21:M21"/>
    <mergeCell ref="AO21:AP21"/>
    <mergeCell ref="A23:B23"/>
    <mergeCell ref="D23:J23"/>
    <mergeCell ref="L23:M23"/>
    <mergeCell ref="AO23:AP23"/>
    <mergeCell ref="A17:B17"/>
    <mergeCell ref="D17:J17"/>
    <mergeCell ref="L17:M17"/>
    <mergeCell ref="AO17:AP17"/>
    <mergeCell ref="A19:B19"/>
    <mergeCell ref="D19:J19"/>
    <mergeCell ref="L19:M19"/>
    <mergeCell ref="AO19:AP19"/>
    <mergeCell ref="A13:B13"/>
    <mergeCell ref="D13:J13"/>
    <mergeCell ref="L13:M13"/>
    <mergeCell ref="AO13:AP13"/>
    <mergeCell ref="A15:B15"/>
    <mergeCell ref="D15:J15"/>
    <mergeCell ref="L15:M15"/>
    <mergeCell ref="AO15:AP15"/>
    <mergeCell ref="A1:AS1"/>
    <mergeCell ref="A3:AS3"/>
    <mergeCell ref="A4:AS4"/>
    <mergeCell ref="A6:AS6"/>
    <mergeCell ref="A11:B11"/>
    <mergeCell ref="D11:J11"/>
    <mergeCell ref="L11:M11"/>
    <mergeCell ref="AO11:AP11"/>
  </mergeCells>
  <pageMargins left="0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2016-06-22T09:02:53Z</dcterms:created>
  <dcterms:modified xsi:type="dcterms:W3CDTF">2016-06-22T09:04:02Z</dcterms:modified>
</cp:coreProperties>
</file>