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L251" i="1" l="1"/>
  <c r="D251" i="1"/>
  <c r="L249" i="1"/>
  <c r="D249" i="1"/>
  <c r="AW254" i="1" l="1"/>
  <c r="AV254" i="1"/>
  <c r="AP254" i="1" s="1"/>
  <c r="L254" i="1"/>
  <c r="D254" i="1"/>
  <c r="AW247" i="1"/>
  <c r="AV247" i="1"/>
  <c r="AP247" i="1"/>
  <c r="AS247" i="1" s="1"/>
  <c r="O247" i="1"/>
  <c r="L247" i="1"/>
  <c r="D247" i="1"/>
  <c r="AW245" i="1"/>
  <c r="AV245" i="1"/>
  <c r="AP245" i="1"/>
  <c r="AS245" i="1" s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P241" i="1"/>
  <c r="L241" i="1"/>
  <c r="D241" i="1"/>
  <c r="AW239" i="1"/>
  <c r="AV239" i="1"/>
  <c r="AP239" i="1" s="1"/>
  <c r="L239" i="1"/>
  <c r="D239" i="1"/>
  <c r="AW237" i="1"/>
  <c r="AV237" i="1"/>
  <c r="L237" i="1"/>
  <c r="D237" i="1"/>
  <c r="AW235" i="1"/>
  <c r="AP235" i="1" s="1"/>
  <c r="AV235" i="1"/>
  <c r="L235" i="1"/>
  <c r="D235" i="1"/>
  <c r="AW233" i="1"/>
  <c r="AV233" i="1"/>
  <c r="AP233" i="1"/>
  <c r="L233" i="1"/>
  <c r="D233" i="1"/>
  <c r="AW231" i="1"/>
  <c r="AV231" i="1"/>
  <c r="AP231" i="1" s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P221" i="1" s="1"/>
  <c r="AS221" i="1" s="1"/>
  <c r="O221" i="1"/>
  <c r="L221" i="1"/>
  <c r="D221" i="1"/>
  <c r="AW219" i="1"/>
  <c r="AV219" i="1"/>
  <c r="AP219" i="1"/>
  <c r="AS219" i="1" s="1"/>
  <c r="O219" i="1"/>
  <c r="L219" i="1"/>
  <c r="D219" i="1"/>
  <c r="AW217" i="1"/>
  <c r="AV217" i="1"/>
  <c r="AP217" i="1" s="1"/>
  <c r="L217" i="1"/>
  <c r="D217" i="1"/>
  <c r="AW215" i="1"/>
  <c r="AV215" i="1"/>
  <c r="AP215" i="1" s="1"/>
  <c r="L215" i="1"/>
  <c r="D215" i="1"/>
  <c r="AW213" i="1"/>
  <c r="AP213" i="1" s="1"/>
  <c r="AV213" i="1"/>
  <c r="L213" i="1"/>
  <c r="D213" i="1"/>
  <c r="AW211" i="1"/>
  <c r="AV211" i="1"/>
  <c r="AP211" i="1" s="1"/>
  <c r="L211" i="1"/>
  <c r="D211" i="1"/>
  <c r="AW209" i="1"/>
  <c r="AV209" i="1"/>
  <c r="L209" i="1"/>
  <c r="D209" i="1"/>
  <c r="AW207" i="1"/>
  <c r="AV207" i="1"/>
  <c r="AP207" i="1"/>
  <c r="AS207" i="1" s="1"/>
  <c r="L207" i="1"/>
  <c r="D207" i="1"/>
  <c r="AW205" i="1"/>
  <c r="AV205" i="1"/>
  <c r="AP205" i="1" s="1"/>
  <c r="L205" i="1"/>
  <c r="D205" i="1"/>
  <c r="AW203" i="1"/>
  <c r="AV203" i="1"/>
  <c r="L203" i="1"/>
  <c r="D203" i="1"/>
  <c r="AW201" i="1"/>
  <c r="AP201" i="1" s="1"/>
  <c r="AS201" i="1" s="1"/>
  <c r="AV201" i="1"/>
  <c r="L201" i="1"/>
  <c r="D201" i="1"/>
  <c r="AW199" i="1"/>
  <c r="AV199" i="1"/>
  <c r="AP199" i="1"/>
  <c r="AS199" i="1" s="1"/>
  <c r="L199" i="1"/>
  <c r="D199" i="1"/>
  <c r="AW197" i="1"/>
  <c r="AV197" i="1"/>
  <c r="L197" i="1"/>
  <c r="D197" i="1"/>
  <c r="AW195" i="1"/>
  <c r="AV195" i="1"/>
  <c r="AP195" i="1" s="1"/>
  <c r="AS195" i="1" s="1"/>
  <c r="L195" i="1"/>
  <c r="D195" i="1"/>
  <c r="AW193" i="1"/>
  <c r="AV193" i="1"/>
  <c r="AP193" i="1" s="1"/>
  <c r="AS193" i="1" s="1"/>
  <c r="L193" i="1"/>
  <c r="D193" i="1"/>
  <c r="AW107" i="1"/>
  <c r="AV107" i="1"/>
  <c r="AP107" i="1"/>
  <c r="AS107" i="1" s="1"/>
  <c r="O107" i="1"/>
  <c r="L107" i="1"/>
  <c r="D107" i="1"/>
  <c r="AW105" i="1"/>
  <c r="AV105" i="1"/>
  <c r="AP105" i="1"/>
  <c r="AS105" i="1" s="1"/>
  <c r="O105" i="1"/>
  <c r="L105" i="1"/>
  <c r="D105" i="1"/>
  <c r="AW103" i="1"/>
  <c r="AV103" i="1"/>
  <c r="AP103" i="1" s="1"/>
  <c r="L103" i="1"/>
  <c r="D103" i="1"/>
  <c r="AW101" i="1"/>
  <c r="AV101" i="1"/>
  <c r="AP101" i="1"/>
  <c r="L101" i="1"/>
  <c r="D101" i="1"/>
  <c r="AW99" i="1"/>
  <c r="AV99" i="1"/>
  <c r="AP99" i="1"/>
  <c r="L99" i="1"/>
  <c r="D99" i="1"/>
  <c r="AW97" i="1"/>
  <c r="AV97" i="1"/>
  <c r="AP97" i="1" s="1"/>
  <c r="L97" i="1"/>
  <c r="D97" i="1"/>
  <c r="AW95" i="1"/>
  <c r="AV95" i="1"/>
  <c r="AP95" i="1" s="1"/>
  <c r="L95" i="1"/>
  <c r="D95" i="1"/>
  <c r="AW93" i="1"/>
  <c r="AV93" i="1"/>
  <c r="AP93" i="1" s="1"/>
  <c r="L93" i="1"/>
  <c r="D93" i="1"/>
  <c r="AW91" i="1"/>
  <c r="AP91" i="1" s="1"/>
  <c r="AV91" i="1"/>
  <c r="L91" i="1"/>
  <c r="D91" i="1"/>
  <c r="AW89" i="1"/>
  <c r="AV89" i="1"/>
  <c r="AP89" i="1"/>
  <c r="L89" i="1"/>
  <c r="D89" i="1"/>
  <c r="AW87" i="1"/>
  <c r="AV87" i="1"/>
  <c r="AP87" i="1" s="1"/>
  <c r="L87" i="1"/>
  <c r="D87" i="1"/>
  <c r="AW85" i="1"/>
  <c r="AV85" i="1"/>
  <c r="AP85" i="1"/>
  <c r="L85" i="1"/>
  <c r="D85" i="1"/>
  <c r="AW83" i="1"/>
  <c r="AV83" i="1"/>
  <c r="AP83" i="1" s="1"/>
  <c r="L83" i="1"/>
  <c r="D83" i="1"/>
  <c r="AW81" i="1"/>
  <c r="AP81" i="1" s="1"/>
  <c r="AV81" i="1"/>
  <c r="L81" i="1"/>
  <c r="D81" i="1"/>
  <c r="AW79" i="1"/>
  <c r="AV79" i="1"/>
  <c r="AP79" i="1" s="1"/>
  <c r="L79" i="1"/>
  <c r="D79" i="1"/>
  <c r="AW77" i="1"/>
  <c r="AV77" i="1"/>
  <c r="AP77" i="1"/>
  <c r="L77" i="1"/>
  <c r="D77" i="1"/>
  <c r="AW75" i="1"/>
  <c r="AV75" i="1"/>
  <c r="AP75" i="1"/>
  <c r="L75" i="1"/>
  <c r="D75" i="1"/>
  <c r="AW69" i="1"/>
  <c r="AV69" i="1"/>
  <c r="AP69" i="1" s="1"/>
  <c r="AS69" i="1" s="1"/>
  <c r="L69" i="1"/>
  <c r="D69" i="1"/>
  <c r="AW67" i="1"/>
  <c r="AV67" i="1"/>
  <c r="AP67" i="1" s="1"/>
  <c r="AS67" i="1" s="1"/>
  <c r="L67" i="1"/>
  <c r="D67" i="1"/>
  <c r="AW65" i="1"/>
  <c r="AV65" i="1"/>
  <c r="L65" i="1"/>
  <c r="D65" i="1"/>
  <c r="AW63" i="1"/>
  <c r="AP63" i="1" s="1"/>
  <c r="AS63" i="1" s="1"/>
  <c r="AV63" i="1"/>
  <c r="L63" i="1"/>
  <c r="D63" i="1"/>
  <c r="AW61" i="1"/>
  <c r="AV61" i="1"/>
  <c r="AP61" i="1" s="1"/>
  <c r="AS61" i="1" s="1"/>
  <c r="AW59" i="1"/>
  <c r="AV59" i="1"/>
  <c r="AP59" i="1" s="1"/>
  <c r="AS59" i="1" s="1"/>
  <c r="L59" i="1"/>
  <c r="D59" i="1"/>
  <c r="AW57" i="1"/>
  <c r="AV57" i="1"/>
  <c r="AP57" i="1" s="1"/>
  <c r="AS57" i="1" s="1"/>
  <c r="L57" i="1"/>
  <c r="D57" i="1"/>
  <c r="AW55" i="1"/>
  <c r="AV55" i="1"/>
  <c r="L55" i="1"/>
  <c r="D55" i="1"/>
  <c r="AW53" i="1"/>
  <c r="AP53" i="1" s="1"/>
  <c r="AS53" i="1" s="1"/>
  <c r="AV53" i="1"/>
  <c r="L53" i="1"/>
  <c r="D53" i="1"/>
  <c r="AW51" i="1"/>
  <c r="AV51" i="1"/>
  <c r="AP51" i="1" s="1"/>
  <c r="AS51" i="1" s="1"/>
  <c r="L51" i="1"/>
  <c r="D51" i="1"/>
  <c r="AW49" i="1"/>
  <c r="AV49" i="1"/>
  <c r="AP49" i="1"/>
  <c r="AS49" i="1" s="1"/>
  <c r="L49" i="1"/>
  <c r="D49" i="1"/>
  <c r="AW47" i="1"/>
  <c r="AV47" i="1"/>
  <c r="AP47" i="1" s="1"/>
  <c r="AS47" i="1" s="1"/>
  <c r="L47" i="1"/>
  <c r="D47" i="1"/>
  <c r="AW45" i="1"/>
  <c r="AV45" i="1"/>
  <c r="AP45" i="1"/>
  <c r="AS45" i="1" s="1"/>
  <c r="L45" i="1"/>
  <c r="D45" i="1"/>
  <c r="AW43" i="1"/>
  <c r="AV43" i="1"/>
  <c r="AP43" i="1" s="1"/>
  <c r="AS43" i="1" s="1"/>
  <c r="L43" i="1"/>
  <c r="D43" i="1"/>
  <c r="AW41" i="1"/>
  <c r="AV41" i="1"/>
  <c r="AP41" i="1" s="1"/>
  <c r="AS41" i="1" s="1"/>
  <c r="L41" i="1"/>
  <c r="D41" i="1"/>
  <c r="AW39" i="1"/>
  <c r="AV39" i="1"/>
  <c r="L39" i="1"/>
  <c r="D39" i="1"/>
  <c r="AW37" i="1"/>
  <c r="AP37" i="1" s="1"/>
  <c r="AS37" i="1" s="1"/>
  <c r="AV37" i="1"/>
  <c r="L37" i="1"/>
  <c r="D37" i="1"/>
  <c r="AW35" i="1"/>
  <c r="AV35" i="1"/>
  <c r="AP35" i="1" s="1"/>
  <c r="AS35" i="1" s="1"/>
  <c r="L35" i="1"/>
  <c r="D35" i="1"/>
  <c r="AW33" i="1"/>
  <c r="AV33" i="1"/>
  <c r="AP33" i="1"/>
  <c r="AS33" i="1" s="1"/>
  <c r="L33" i="1"/>
  <c r="D33" i="1"/>
  <c r="AW31" i="1"/>
  <c r="AV31" i="1"/>
  <c r="AP31" i="1" s="1"/>
  <c r="AS31" i="1" s="1"/>
  <c r="L31" i="1"/>
  <c r="D31" i="1"/>
  <c r="AW29" i="1"/>
  <c r="AV29" i="1"/>
  <c r="AP29" i="1"/>
  <c r="AS29" i="1" s="1"/>
  <c r="L29" i="1"/>
  <c r="D29" i="1"/>
  <c r="AW27" i="1"/>
  <c r="AV27" i="1"/>
  <c r="AP27" i="1" s="1"/>
  <c r="AS27" i="1" s="1"/>
  <c r="L27" i="1"/>
  <c r="D27" i="1"/>
  <c r="AW25" i="1"/>
  <c r="AV25" i="1"/>
  <c r="AP25" i="1"/>
  <c r="AS25" i="1" s="1"/>
  <c r="L25" i="1"/>
  <c r="D25" i="1"/>
  <c r="AW23" i="1"/>
  <c r="AV23" i="1"/>
  <c r="AP23" i="1" s="1"/>
  <c r="AS23" i="1" s="1"/>
  <c r="L23" i="1"/>
  <c r="D23" i="1"/>
  <c r="AW21" i="1"/>
  <c r="AP21" i="1" s="1"/>
  <c r="AS21" i="1" s="1"/>
  <c r="AV21" i="1"/>
  <c r="L21" i="1"/>
  <c r="D21" i="1"/>
  <c r="AW19" i="1"/>
  <c r="AV19" i="1"/>
  <c r="AP19" i="1"/>
  <c r="AS19" i="1" s="1"/>
  <c r="L19" i="1"/>
  <c r="D19" i="1"/>
  <c r="AW17" i="1"/>
  <c r="AV17" i="1"/>
  <c r="AP17" i="1" s="1"/>
  <c r="AS17" i="1" s="1"/>
  <c r="L17" i="1"/>
  <c r="D17" i="1"/>
  <c r="AW15" i="1"/>
  <c r="AV15" i="1"/>
  <c r="AP15" i="1"/>
  <c r="AS15" i="1" s="1"/>
  <c r="L15" i="1"/>
  <c r="D15" i="1"/>
  <c r="AW13" i="1"/>
  <c r="AV13" i="1"/>
  <c r="AP13" i="1" s="1"/>
  <c r="AS13" i="1" s="1"/>
  <c r="L13" i="1"/>
  <c r="D13" i="1"/>
  <c r="AW11" i="1"/>
  <c r="AV11" i="1"/>
  <c r="AP11" i="1" s="1"/>
  <c r="AS11" i="1" s="1"/>
  <c r="L11" i="1"/>
  <c r="D11" i="1"/>
  <c r="AP203" i="1" l="1"/>
  <c r="AS203" i="1" s="1"/>
  <c r="AP197" i="1"/>
  <c r="AS197" i="1" s="1"/>
  <c r="AP209" i="1"/>
  <c r="AS209" i="1" s="1"/>
  <c r="AP39" i="1"/>
  <c r="AS39" i="1" s="1"/>
  <c r="AP55" i="1"/>
  <c r="AS55" i="1" s="1"/>
  <c r="AP65" i="1"/>
  <c r="AS65" i="1" s="1"/>
  <c r="AP237" i="1"/>
</calcChain>
</file>

<file path=xl/sharedStrings.xml><?xml version="1.0" encoding="utf-8"?>
<sst xmlns="http://schemas.openxmlformats.org/spreadsheetml/2006/main" count="118" uniqueCount="30">
  <si>
    <t>KONINKLIJKE BELGISCHE BILJARTBOND</t>
  </si>
  <si>
    <t>GEWEST BEIDE VLAANDEREN</t>
  </si>
  <si>
    <t>SPORTJAAR : 2016-2017</t>
  </si>
  <si>
    <t>EREPRIJS BC ' T SLEEPBOOTJE</t>
  </si>
  <si>
    <t>Speelwijze : driebanden MB / individueel</t>
  </si>
  <si>
    <t>A. SPEELDEN 2 WEDSTRIJDEN</t>
  </si>
  <si>
    <t>4°</t>
  </si>
  <si>
    <t>3°</t>
  </si>
  <si>
    <t>8324b</t>
  </si>
  <si>
    <t>2°</t>
  </si>
  <si>
    <t>1°</t>
  </si>
  <si>
    <t xml:space="preserve">WILLEMS Eddy </t>
  </si>
  <si>
    <t>Arena</t>
  </si>
  <si>
    <t>B SPEELDEN 2 WEDSTRIJDEN</t>
  </si>
  <si>
    <t>EXC</t>
  </si>
  <si>
    <t>OG</t>
  </si>
  <si>
    <t>HFD</t>
  </si>
  <si>
    <t>B SPEELDEN 4 WEDSTRIJDEN</t>
  </si>
  <si>
    <t>MG</t>
  </si>
  <si>
    <t>C SPEELDEN 6 WEDSTRIJDEN</t>
  </si>
  <si>
    <t>D. SPEELDEN 8 WEDSTRIJDEN</t>
  </si>
  <si>
    <t>PR</t>
  </si>
  <si>
    <t>REEKS A  ( 18 - 22 - 27)</t>
  </si>
  <si>
    <t>REEKS B  ( 34 - 42 - 50 - 60)</t>
  </si>
  <si>
    <t>1° BOCKLANDT Martin (QU)</t>
  </si>
  <si>
    <t>1° CAERS Freddy (BC DE DEKEN)</t>
  </si>
  <si>
    <t>2° VAN GELDER Kevin (DBC De Deken)</t>
  </si>
  <si>
    <t>2° DE MIL Christiaan (K.EBC)</t>
  </si>
  <si>
    <t>3° VAN DEN BRANDE C. (DBC DE LEUG)</t>
  </si>
  <si>
    <t>3° VAN ROMPAEY Danny (M. 100 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</si>
</sst>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>
      <protection locked="0"/>
    </xf>
    <xf numFmtId="0" fontId="2" fillId="0" borderId="0"/>
    <xf numFmtId="0" fontId="22" fillId="0" borderId="0">
      <alignment vertical="center"/>
      <protection locked="0"/>
    </xf>
  </cellStyleXfs>
  <cellXfs count="7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7" fillId="0" borderId="1" xfId="0" applyFont="1" applyBorder="1" applyAlignment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/>
    <xf numFmtId="0" fontId="13" fillId="0" borderId="0" xfId="0" applyFont="1"/>
    <xf numFmtId="0" fontId="0" fillId="0" borderId="0" xfId="0" applyBorder="1"/>
    <xf numFmtId="0" fontId="0" fillId="0" borderId="0" xfId="0" applyBorder="1" applyAlignment="1"/>
    <xf numFmtId="0" fontId="14" fillId="0" borderId="0" xfId="0" applyFont="1" applyBorder="1"/>
    <xf numFmtId="0" fontId="15" fillId="0" borderId="0" xfId="0" applyFont="1" applyAlignment="1"/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/>
    <xf numFmtId="0" fontId="13" fillId="0" borderId="0" xfId="0" applyFont="1" applyAlignment="1"/>
    <xf numFmtId="0" fontId="12" fillId="0" borderId="0" xfId="0" applyFont="1" applyAlignment="1"/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4" fillId="0" borderId="0" xfId="0" applyFont="1"/>
    <xf numFmtId="164" fontId="12" fillId="0" borderId="0" xfId="0" applyNumberFormat="1" applyFont="1" applyBorder="1" applyAlignment="1">
      <alignment horizontal="center"/>
    </xf>
    <xf numFmtId="0" fontId="19" fillId="0" borderId="0" xfId="0" applyFont="1"/>
    <xf numFmtId="0" fontId="1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0" xfId="0" applyFill="1"/>
    <xf numFmtId="0" fontId="10" fillId="2" borderId="0" xfId="0" applyFont="1" applyFill="1"/>
    <xf numFmtId="0" fontId="13" fillId="2" borderId="0" xfId="0" applyFont="1" applyFill="1" applyAlignment="1"/>
    <xf numFmtId="0" fontId="13" fillId="2" borderId="0" xfId="0" applyFont="1" applyFill="1"/>
    <xf numFmtId="0" fontId="14" fillId="2" borderId="0" xfId="0" applyFont="1" applyFill="1"/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ont="1" applyFill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Procent 2" xfId="1"/>
    <cellStyle name="Standaard" xfId="0" builtinId="0"/>
    <cellStyle name="Standaard 2" xfId="2"/>
    <cellStyle name="Standaard 2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_%20EREPRIJS%20BC%20'T%20SLEEPBOOTJE%20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D5">
            <v>18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D9">
            <v>22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D16">
            <v>15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D17">
            <v>27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>
            <v>22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D19">
            <v>22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D20">
            <v>18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D23">
            <v>22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D31">
            <v>18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D32">
            <v>34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D35">
            <v>34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D36">
            <v>27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D37">
            <v>18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D40">
            <v>22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>
            <v>22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D44">
            <v>15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D45">
            <v>27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D47">
            <v>15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D50">
            <v>27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D51">
            <v>50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D53">
            <v>22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D54">
            <v>18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D55">
            <v>15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D56">
            <v>42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D57">
            <v>22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D58">
            <v>18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D59">
            <v>27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D60">
            <v>22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D61">
            <v>22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D62">
            <v>42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>
            <v>50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D65">
            <v>34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D66">
            <v>34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D67">
            <v>34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D68">
            <v>50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D69">
            <v>15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D70">
            <v>27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D71">
            <v>22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D72">
            <v>27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D73">
            <v>22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D74">
            <v>27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D75">
            <v>15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D76">
            <v>22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D77">
            <v>22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D79">
            <v>18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D80">
            <v>42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D81">
            <v>18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D82">
            <v>27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D83">
            <v>34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D84">
            <v>60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D85">
            <v>22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D86">
            <v>50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D87">
            <v>34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D88">
            <v>50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D89">
            <v>42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D90">
            <v>34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D91">
            <v>27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D92">
            <v>34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D93">
            <v>15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D94">
            <v>18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D95">
            <v>27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D96">
            <v>27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D97">
            <v>22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D98">
            <v>22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D99">
            <v>22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D100">
            <v>34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D101" t="str">
            <v>34HNS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D103">
            <v>18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D104">
            <v>42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D105">
            <v>42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D106">
            <v>18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D107">
            <v>27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D108">
            <v>34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D109">
            <v>22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D110">
            <v>42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D111">
            <v>27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D112">
            <v>18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D114">
            <v>34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D115">
            <v>27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D116">
            <v>15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D117">
            <v>34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>
            <v>22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>
            <v>42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D120">
            <v>18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D121">
            <v>15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D122">
            <v>15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D123">
            <v>22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>
            <v>34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D125">
            <v>34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D126">
            <v>18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D127">
            <v>34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D129">
            <v>22</v>
          </cell>
        </row>
        <row r="130">
          <cell r="A130">
            <v>9977</v>
          </cell>
          <cell r="B130" t="str">
            <v>GOEMAERE Yves</v>
          </cell>
          <cell r="C130" t="str">
            <v>OBA</v>
          </cell>
          <cell r="D130">
            <v>34</v>
          </cell>
        </row>
        <row r="131">
          <cell r="A131">
            <v>8045</v>
          </cell>
          <cell r="B131" t="str">
            <v>GARRE Roger</v>
          </cell>
          <cell r="C131" t="str">
            <v>OBA</v>
          </cell>
          <cell r="D131">
            <v>22</v>
          </cell>
        </row>
        <row r="132">
          <cell r="A132">
            <v>9514</v>
          </cell>
          <cell r="B132" t="str">
            <v>VANROOSE Matteo</v>
          </cell>
          <cell r="C132" t="str">
            <v>OBA</v>
          </cell>
        </row>
        <row r="133">
          <cell r="A133">
            <v>4274</v>
          </cell>
          <cell r="B133" t="str">
            <v>VANHESTE Jean-Pierre</v>
          </cell>
          <cell r="C133" t="str">
            <v xml:space="preserve"> OBA</v>
          </cell>
          <cell r="D133">
            <v>22</v>
          </cell>
        </row>
        <row r="134">
          <cell r="A134">
            <v>9969</v>
          </cell>
          <cell r="B134" t="str">
            <v>SPILLIERS Marc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>
            <v>34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D137">
            <v>27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D138">
            <v>34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D139">
            <v>27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D140">
            <v>34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D141">
            <v>15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D142">
            <v>42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D143">
            <v>27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D144">
            <v>22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D145">
            <v>27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D146">
            <v>15</v>
          </cell>
        </row>
        <row r="147">
          <cell r="A147">
            <v>9064</v>
          </cell>
          <cell r="B147" t="str">
            <v>GERSOULLE Marc</v>
          </cell>
          <cell r="C147" t="str">
            <v>KOH</v>
          </cell>
          <cell r="D147">
            <v>22</v>
          </cell>
        </row>
        <row r="148">
          <cell r="A148">
            <v>9055</v>
          </cell>
          <cell r="B148" t="str">
            <v>DE HERTOG Jan</v>
          </cell>
          <cell r="C148" t="str">
            <v>KOH</v>
          </cell>
        </row>
        <row r="149">
          <cell r="A149">
            <v>4378</v>
          </cell>
          <cell r="B149" t="str">
            <v xml:space="preserve">DE RUYVER Stefaan </v>
          </cell>
          <cell r="C149" t="str">
            <v>KOH</v>
          </cell>
          <cell r="D149">
            <v>15</v>
          </cell>
        </row>
        <row r="150">
          <cell r="A150">
            <v>4387</v>
          </cell>
          <cell r="B150" t="str">
            <v>TEMMERMAN Walter</v>
          </cell>
          <cell r="C150" t="str">
            <v>KOH</v>
          </cell>
          <cell r="D150">
            <v>34</v>
          </cell>
        </row>
        <row r="151">
          <cell r="A151">
            <v>9283</v>
          </cell>
          <cell r="B151" t="str">
            <v>BRENDERS Thierry</v>
          </cell>
          <cell r="C151" t="str">
            <v>KOH</v>
          </cell>
          <cell r="D151">
            <v>18</v>
          </cell>
        </row>
        <row r="152">
          <cell r="A152">
            <v>4348</v>
          </cell>
          <cell r="B152" t="str">
            <v>VAN MUYLEM Norbert</v>
          </cell>
          <cell r="C152" t="str">
            <v>KOH</v>
          </cell>
          <cell r="D152">
            <v>18</v>
          </cell>
        </row>
        <row r="153">
          <cell r="A153">
            <v>9518</v>
          </cell>
          <cell r="B153" t="str">
            <v>DE MECHELEER Michel</v>
          </cell>
          <cell r="C153" t="str">
            <v>KOH</v>
          </cell>
          <cell r="D153">
            <v>22</v>
          </cell>
        </row>
        <row r="154">
          <cell r="A154">
            <v>4390</v>
          </cell>
          <cell r="B154" t="str">
            <v>VAN MALDER Dirk</v>
          </cell>
          <cell r="C154" t="str">
            <v>KOH</v>
          </cell>
          <cell r="D154">
            <v>34</v>
          </cell>
        </row>
        <row r="155">
          <cell r="A155">
            <v>8066</v>
          </cell>
          <cell r="B155" t="str">
            <v>VANDERHAUWAERT Christian</v>
          </cell>
          <cell r="C155" t="str">
            <v>KOH</v>
          </cell>
          <cell r="D155">
            <v>15</v>
          </cell>
        </row>
        <row r="156">
          <cell r="A156">
            <v>4780</v>
          </cell>
          <cell r="B156" t="str">
            <v xml:space="preserve">LIBRECHT Geert </v>
          </cell>
          <cell r="C156" t="str">
            <v>KOH</v>
          </cell>
          <cell r="D156">
            <v>34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D158">
            <v>22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D159">
            <v>27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>
            <v>15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D161">
            <v>22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D164">
            <v>15</v>
          </cell>
        </row>
        <row r="165">
          <cell r="A165">
            <v>6694</v>
          </cell>
          <cell r="B165" t="str">
            <v xml:space="preserve">VINCK Eddy </v>
          </cell>
          <cell r="C165" t="str">
            <v>SMA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D166">
            <v>22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>
            <v>22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0">
          <cell r="A170">
            <v>1190</v>
          </cell>
          <cell r="B170" t="str">
            <v>CALLEBAUT Pascal</v>
          </cell>
          <cell r="C170" t="str">
            <v>SMA</v>
          </cell>
        </row>
        <row r="171">
          <cell r="A171">
            <v>9808</v>
          </cell>
          <cell r="B171" t="str">
            <v>VAN DEN BOSSCHE Cesar</v>
          </cell>
          <cell r="C171" t="str">
            <v>SMA</v>
          </cell>
        </row>
        <row r="173">
          <cell r="A173">
            <v>2338</v>
          </cell>
          <cell r="B173" t="str">
            <v>VAN DE CAN Thierry</v>
          </cell>
          <cell r="C173" t="str">
            <v>K.STER</v>
          </cell>
          <cell r="D173">
            <v>22</v>
          </cell>
        </row>
        <row r="174">
          <cell r="A174">
            <v>7297</v>
          </cell>
          <cell r="B174" t="str">
            <v>MESKENS Eduard</v>
          </cell>
          <cell r="C174" t="str">
            <v>K.STER</v>
          </cell>
          <cell r="D174">
            <v>15</v>
          </cell>
        </row>
        <row r="175">
          <cell r="A175">
            <v>7804</v>
          </cell>
          <cell r="B175" t="str">
            <v>DE BREMAEKER Eric</v>
          </cell>
          <cell r="C175" t="str">
            <v>K.STER</v>
          </cell>
          <cell r="D175">
            <v>18</v>
          </cell>
        </row>
        <row r="176">
          <cell r="A176">
            <v>8535</v>
          </cell>
          <cell r="B176" t="str">
            <v>DE WIN Guy</v>
          </cell>
          <cell r="C176" t="str">
            <v>K.STER</v>
          </cell>
          <cell r="D176">
            <v>27</v>
          </cell>
        </row>
        <row r="177">
          <cell r="A177">
            <v>5198</v>
          </cell>
          <cell r="B177" t="str">
            <v>VAN LAETHEM Rudy</v>
          </cell>
          <cell r="C177" t="str">
            <v>K.STER</v>
          </cell>
          <cell r="D177">
            <v>34</v>
          </cell>
        </row>
        <row r="178">
          <cell r="A178">
            <v>9221</v>
          </cell>
          <cell r="B178" t="str">
            <v>BOSTOEN Kris</v>
          </cell>
          <cell r="C178" t="str">
            <v>K.STER</v>
          </cell>
          <cell r="D178">
            <v>22</v>
          </cell>
        </row>
        <row r="179">
          <cell r="A179">
            <v>7054</v>
          </cell>
          <cell r="B179" t="str">
            <v>LOOS Leo</v>
          </cell>
          <cell r="C179" t="str">
            <v>K.STER</v>
          </cell>
          <cell r="D179">
            <v>18</v>
          </cell>
        </row>
        <row r="180">
          <cell r="A180">
            <v>9458</v>
          </cell>
          <cell r="B180" t="str">
            <v>VANDE CAN Florian</v>
          </cell>
          <cell r="C180" t="str">
            <v>K.STER</v>
          </cell>
        </row>
        <row r="181">
          <cell r="A181">
            <v>7049</v>
          </cell>
          <cell r="B181" t="str">
            <v>DE TANT Freddy</v>
          </cell>
          <cell r="C181" t="str">
            <v>K.STER</v>
          </cell>
          <cell r="D181">
            <v>15</v>
          </cell>
        </row>
        <row r="182">
          <cell r="A182">
            <v>4345</v>
          </cell>
          <cell r="B182" t="str">
            <v>PARDAENS Willy</v>
          </cell>
          <cell r="C182" t="str">
            <v>K.STER</v>
          </cell>
          <cell r="D182">
            <v>18</v>
          </cell>
        </row>
        <row r="183">
          <cell r="A183">
            <v>4301</v>
          </cell>
          <cell r="B183" t="str">
            <v>VAN GOETHEM Glenn</v>
          </cell>
          <cell r="C183" t="str">
            <v>K.STER</v>
          </cell>
          <cell r="D183">
            <v>27</v>
          </cell>
        </row>
        <row r="184">
          <cell r="A184">
            <v>4344</v>
          </cell>
          <cell r="B184" t="str">
            <v>DE WEVER Koen</v>
          </cell>
          <cell r="C184" t="str">
            <v>K.STER</v>
          </cell>
          <cell r="D184">
            <v>22</v>
          </cell>
        </row>
        <row r="185">
          <cell r="A185">
            <v>4352</v>
          </cell>
          <cell r="B185" t="str">
            <v>WAUTERS Johnny</v>
          </cell>
          <cell r="C185" t="str">
            <v>K.STER</v>
          </cell>
          <cell r="D185">
            <v>42</v>
          </cell>
        </row>
        <row r="186">
          <cell r="A186">
            <v>9515</v>
          </cell>
          <cell r="B186" t="str">
            <v>CEULEMANS Benny</v>
          </cell>
          <cell r="C186" t="str">
            <v>K.STER</v>
          </cell>
          <cell r="D186">
            <v>42</v>
          </cell>
        </row>
        <row r="187">
          <cell r="A187">
            <v>9517</v>
          </cell>
          <cell r="B187" t="str">
            <v>GOORDEN Willy</v>
          </cell>
          <cell r="C187" t="str">
            <v>K.STER</v>
          </cell>
          <cell r="D187">
            <v>18</v>
          </cell>
        </row>
        <row r="188">
          <cell r="A188">
            <v>4282</v>
          </cell>
          <cell r="B188" t="str">
            <v>COPPENS Sandro</v>
          </cell>
          <cell r="C188" t="str">
            <v>K.STER</v>
          </cell>
          <cell r="D188">
            <v>27</v>
          </cell>
        </row>
        <row r="189">
          <cell r="A189">
            <v>7609</v>
          </cell>
          <cell r="B189" t="str">
            <v>COLLART Olivier</v>
          </cell>
          <cell r="C189" t="str">
            <v>K.STER</v>
          </cell>
          <cell r="D189">
            <v>27</v>
          </cell>
        </row>
        <row r="190">
          <cell r="A190">
            <v>7236</v>
          </cell>
          <cell r="B190" t="str">
            <v>MARCHARIS Françis</v>
          </cell>
          <cell r="C190" t="str">
            <v>K.STER</v>
          </cell>
          <cell r="D190">
            <v>18</v>
          </cell>
        </row>
        <row r="191">
          <cell r="A191">
            <v>9516</v>
          </cell>
          <cell r="B191" t="str">
            <v>DUJARDIN Geoffrey</v>
          </cell>
          <cell r="C191" t="str">
            <v>K.STER</v>
          </cell>
          <cell r="D191">
            <v>15</v>
          </cell>
        </row>
        <row r="192">
          <cell r="A192">
            <v>8017</v>
          </cell>
          <cell r="B192" t="str">
            <v xml:space="preserve">VAN RIET Kris </v>
          </cell>
          <cell r="C192" t="str">
            <v>K.STER</v>
          </cell>
          <cell r="D192">
            <v>22</v>
          </cell>
        </row>
        <row r="193">
          <cell r="A193">
            <v>6454</v>
          </cell>
          <cell r="B193" t="str">
            <v>VERCAMMEN Alwin</v>
          </cell>
          <cell r="C193" t="str">
            <v>K.STER</v>
          </cell>
          <cell r="D193">
            <v>15</v>
          </cell>
        </row>
        <row r="194">
          <cell r="A194">
            <v>4320</v>
          </cell>
          <cell r="B194" t="str">
            <v>VAN LANGENHOVE Alain</v>
          </cell>
          <cell r="C194" t="str">
            <v>K.STER</v>
          </cell>
          <cell r="D194">
            <v>18</v>
          </cell>
        </row>
        <row r="195">
          <cell r="A195">
            <v>4324</v>
          </cell>
          <cell r="B195" t="str">
            <v>DE CONINCK Marc</v>
          </cell>
          <cell r="C195" t="str">
            <v>K.STER</v>
          </cell>
          <cell r="D195">
            <v>22</v>
          </cell>
        </row>
        <row r="196">
          <cell r="A196">
            <v>4348</v>
          </cell>
          <cell r="B196" t="str">
            <v>VAN MUYLEM Norbert</v>
          </cell>
          <cell r="C196" t="str">
            <v>K.STER</v>
          </cell>
          <cell r="D196">
            <v>18</v>
          </cell>
        </row>
        <row r="197">
          <cell r="A197">
            <v>9974</v>
          </cell>
          <cell r="B197" t="str">
            <v>DE FREYN Jasper</v>
          </cell>
          <cell r="C197" t="str">
            <v>K.STER</v>
          </cell>
          <cell r="D197">
            <v>18</v>
          </cell>
        </row>
        <row r="198">
          <cell r="A198">
            <v>9063</v>
          </cell>
          <cell r="B198" t="str">
            <v>DE BECK Clery</v>
          </cell>
          <cell r="C198" t="str">
            <v>K.STER</v>
          </cell>
          <cell r="D198">
            <v>27</v>
          </cell>
        </row>
        <row r="200">
          <cell r="A200">
            <v>4036</v>
          </cell>
          <cell r="B200" t="str">
            <v>STRYPENS Lucien</v>
          </cell>
          <cell r="C200" t="str">
            <v>BVG</v>
          </cell>
          <cell r="D200">
            <v>22</v>
          </cell>
        </row>
        <row r="201">
          <cell r="A201">
            <v>4416</v>
          </cell>
          <cell r="B201" t="str">
            <v>VAN RIJSSELBERGHE Johan</v>
          </cell>
          <cell r="C201" t="str">
            <v>BVG</v>
          </cell>
          <cell r="D201">
            <v>22</v>
          </cell>
        </row>
        <row r="202">
          <cell r="A202">
            <v>4487</v>
          </cell>
          <cell r="B202" t="str">
            <v>VAN DE VOORDE Luc</v>
          </cell>
          <cell r="C202" t="str">
            <v>BVG</v>
          </cell>
          <cell r="D202">
            <v>42</v>
          </cell>
        </row>
        <row r="203">
          <cell r="A203">
            <v>4639</v>
          </cell>
          <cell r="B203" t="str">
            <v>DUPONT Franky</v>
          </cell>
          <cell r="C203" t="str">
            <v>BVG</v>
          </cell>
          <cell r="D203">
            <v>34</v>
          </cell>
        </row>
        <row r="204">
          <cell r="A204">
            <v>4910</v>
          </cell>
          <cell r="B204" t="str">
            <v>DE FLO Herman</v>
          </cell>
          <cell r="C204" t="str">
            <v>BVG</v>
          </cell>
          <cell r="D204">
            <v>27</v>
          </cell>
        </row>
        <row r="205">
          <cell r="A205">
            <v>4932</v>
          </cell>
          <cell r="B205" t="str">
            <v>VAN MOL William</v>
          </cell>
          <cell r="C205" t="str">
            <v>BVG</v>
          </cell>
          <cell r="D205">
            <v>22</v>
          </cell>
        </row>
        <row r="206">
          <cell r="A206">
            <v>4942</v>
          </cell>
          <cell r="B206" t="str">
            <v>BAETENS Marc</v>
          </cell>
          <cell r="C206" t="str">
            <v>BVG</v>
          </cell>
          <cell r="D206">
            <v>34</v>
          </cell>
        </row>
        <row r="207">
          <cell r="A207">
            <v>6713</v>
          </cell>
          <cell r="B207" t="str">
            <v>VAN ACKER Johan</v>
          </cell>
          <cell r="C207" t="str">
            <v>BVG</v>
          </cell>
          <cell r="D207">
            <v>22</v>
          </cell>
        </row>
        <row r="208">
          <cell r="A208">
            <v>7476</v>
          </cell>
          <cell r="B208" t="str">
            <v>DE COOMAN Marcel</v>
          </cell>
          <cell r="C208" t="str">
            <v>BVG</v>
          </cell>
          <cell r="D208">
            <v>15</v>
          </cell>
        </row>
        <row r="209">
          <cell r="A209">
            <v>4341</v>
          </cell>
          <cell r="B209" t="str">
            <v>DE COSTER Luc</v>
          </cell>
          <cell r="C209" t="str">
            <v>BVG</v>
          </cell>
          <cell r="D209">
            <v>42</v>
          </cell>
        </row>
        <row r="210">
          <cell r="A210">
            <v>6088</v>
          </cell>
          <cell r="B210" t="str">
            <v>SIROYT Davy</v>
          </cell>
          <cell r="C210" t="str">
            <v>BVG</v>
          </cell>
          <cell r="D210">
            <v>27</v>
          </cell>
        </row>
        <row r="211">
          <cell r="A211">
            <v>6577</v>
          </cell>
          <cell r="B211" t="str">
            <v>SCIACCA Emilio</v>
          </cell>
          <cell r="C211" t="str">
            <v>BVG</v>
          </cell>
          <cell r="D211">
            <v>60</v>
          </cell>
        </row>
        <row r="212">
          <cell r="A212">
            <v>8165</v>
          </cell>
          <cell r="B212" t="str">
            <v>De Rudder Willy</v>
          </cell>
          <cell r="C212" t="str">
            <v>BVG</v>
          </cell>
          <cell r="D212">
            <v>18</v>
          </cell>
        </row>
        <row r="213">
          <cell r="A213">
            <v>9066</v>
          </cell>
          <cell r="B213" t="str">
            <v>Willems Raymond</v>
          </cell>
          <cell r="C213" t="str">
            <v>BVG</v>
          </cell>
          <cell r="D213">
            <v>27</v>
          </cell>
        </row>
        <row r="214">
          <cell r="A214">
            <v>9426</v>
          </cell>
          <cell r="B214" t="str">
            <v>De Wispelaere Walter</v>
          </cell>
          <cell r="C214" t="str">
            <v>BVG</v>
          </cell>
          <cell r="D214">
            <v>15</v>
          </cell>
        </row>
        <row r="215">
          <cell r="A215">
            <v>9427</v>
          </cell>
          <cell r="B215" t="str">
            <v>Vandenberghe Glen</v>
          </cell>
          <cell r="C215" t="str">
            <v>BVG</v>
          </cell>
          <cell r="D215">
            <v>15</v>
          </cell>
        </row>
        <row r="216">
          <cell r="A216">
            <v>1040</v>
          </cell>
          <cell r="B216" t="str">
            <v>SERGEANT Etienne</v>
          </cell>
          <cell r="C216" t="str">
            <v>BVG</v>
          </cell>
          <cell r="D216">
            <v>15</v>
          </cell>
        </row>
        <row r="217">
          <cell r="A217">
            <v>6435</v>
          </cell>
          <cell r="B217" t="str">
            <v>BELAEY DANNY</v>
          </cell>
          <cell r="C217" t="str">
            <v>BVG</v>
          </cell>
          <cell r="D217">
            <v>18</v>
          </cell>
        </row>
        <row r="218">
          <cell r="A218">
            <v>9261</v>
          </cell>
          <cell r="B218" t="str">
            <v>de MEULEMEESTER Cédric</v>
          </cell>
          <cell r="C218" t="str">
            <v>BVG</v>
          </cell>
        </row>
        <row r="219">
          <cell r="A219">
            <v>1036</v>
          </cell>
          <cell r="B219" t="str">
            <v>DEPOORTER MIEKE</v>
          </cell>
          <cell r="C219" t="str">
            <v>BVG</v>
          </cell>
        </row>
        <row r="220">
          <cell r="A220">
            <v>4231</v>
          </cell>
          <cell r="B220" t="str">
            <v>NOE CHRISTIAAN</v>
          </cell>
          <cell r="C220" t="str">
            <v>BVG</v>
          </cell>
          <cell r="D220">
            <v>22</v>
          </cell>
        </row>
        <row r="221">
          <cell r="A221">
            <v>5747</v>
          </cell>
          <cell r="B221" t="str">
            <v>SAEY ETIENNE</v>
          </cell>
          <cell r="C221" t="str">
            <v>BVG</v>
          </cell>
          <cell r="D221">
            <v>27</v>
          </cell>
        </row>
        <row r="222">
          <cell r="A222">
            <v>4845</v>
          </cell>
          <cell r="B222" t="str">
            <v>STEVENS PATRICK</v>
          </cell>
          <cell r="C222" t="str">
            <v>BVG</v>
          </cell>
          <cell r="D222">
            <v>22</v>
          </cell>
        </row>
        <row r="223">
          <cell r="A223">
            <v>4931</v>
          </cell>
          <cell r="B223" t="str">
            <v>VAN HOYLANDT ROGER</v>
          </cell>
          <cell r="C223" t="str">
            <v>BVG</v>
          </cell>
          <cell r="D223">
            <v>50</v>
          </cell>
        </row>
        <row r="224">
          <cell r="A224">
            <v>5733</v>
          </cell>
          <cell r="B224" t="str">
            <v>VAN BRUYSSEL RONY</v>
          </cell>
          <cell r="C224" t="str">
            <v>BVG</v>
          </cell>
          <cell r="D224">
            <v>15</v>
          </cell>
        </row>
        <row r="225">
          <cell r="A225">
            <v>9519</v>
          </cell>
          <cell r="B225" t="str">
            <v>HUT Joop</v>
          </cell>
          <cell r="C225" t="str">
            <v>BVG</v>
          </cell>
        </row>
        <row r="226">
          <cell r="A226">
            <v>5798</v>
          </cell>
          <cell r="B226" t="str">
            <v>van Manen Bert</v>
          </cell>
          <cell r="C226" t="str">
            <v>BVG</v>
          </cell>
          <cell r="D226">
            <v>60</v>
          </cell>
        </row>
        <row r="227">
          <cell r="A227">
            <v>9956</v>
          </cell>
          <cell r="B227" t="str">
            <v>KASIER Sven</v>
          </cell>
          <cell r="C227" t="str">
            <v>BVG</v>
          </cell>
          <cell r="D227">
            <v>15</v>
          </cell>
        </row>
        <row r="229">
          <cell r="A229">
            <v>9975</v>
          </cell>
          <cell r="B229" t="str">
            <v>WILLEMS Peter</v>
          </cell>
          <cell r="C229" t="str">
            <v>ACG</v>
          </cell>
          <cell r="D229">
            <v>42</v>
          </cell>
        </row>
        <row r="230">
          <cell r="A230">
            <v>8758</v>
          </cell>
          <cell r="B230" t="str">
            <v>DUYM Ignace</v>
          </cell>
          <cell r="C230" t="str">
            <v>ACG</v>
          </cell>
          <cell r="D230">
            <v>42</v>
          </cell>
        </row>
        <row r="231">
          <cell r="A231">
            <v>4505</v>
          </cell>
          <cell r="B231" t="str">
            <v>BRACKE Peter</v>
          </cell>
          <cell r="C231" t="str">
            <v>ACG</v>
          </cell>
          <cell r="D231">
            <v>42</v>
          </cell>
        </row>
        <row r="232">
          <cell r="A232">
            <v>2314</v>
          </cell>
          <cell r="B232" t="str">
            <v>SONCK ROBBY</v>
          </cell>
          <cell r="C232" t="str">
            <v>ACG</v>
          </cell>
          <cell r="D232">
            <v>42</v>
          </cell>
        </row>
        <row r="233">
          <cell r="A233">
            <v>6927</v>
          </cell>
          <cell r="B233" t="str">
            <v>DUJARDIN Luc</v>
          </cell>
          <cell r="C233" t="str">
            <v>ACG</v>
          </cell>
          <cell r="D233">
            <v>27</v>
          </cell>
        </row>
        <row r="234">
          <cell r="A234">
            <v>4432</v>
          </cell>
          <cell r="B234" t="str">
            <v>BAETE Jean-Pierre</v>
          </cell>
          <cell r="C234" t="str">
            <v>ACG</v>
          </cell>
          <cell r="D234">
            <v>27</v>
          </cell>
        </row>
        <row r="235">
          <cell r="A235">
            <v>7685</v>
          </cell>
          <cell r="B235" t="str">
            <v>Hanskens Stephaan</v>
          </cell>
          <cell r="C235" t="str">
            <v>ACG</v>
          </cell>
          <cell r="D235">
            <v>15</v>
          </cell>
        </row>
        <row r="236">
          <cell r="A236">
            <v>9431</v>
          </cell>
          <cell r="B236" t="str">
            <v>JACQUEMYN Tony</v>
          </cell>
          <cell r="C236" t="str">
            <v>ACG</v>
          </cell>
          <cell r="D236">
            <v>18</v>
          </cell>
        </row>
        <row r="237">
          <cell r="A237">
            <v>6428</v>
          </cell>
          <cell r="B237" t="str">
            <v>MEULEMAN Rudy</v>
          </cell>
          <cell r="C237" t="str">
            <v>ACG</v>
          </cell>
          <cell r="D237">
            <v>22</v>
          </cell>
        </row>
        <row r="238">
          <cell r="A238">
            <v>6705</v>
          </cell>
          <cell r="B238" t="str">
            <v>BERNAERDT Roland</v>
          </cell>
          <cell r="C238" t="str">
            <v>ACG</v>
          </cell>
          <cell r="D238">
            <v>22</v>
          </cell>
        </row>
        <row r="239">
          <cell r="A239">
            <v>4496</v>
          </cell>
          <cell r="B239" t="str">
            <v>VAN HANEGEM Izaak</v>
          </cell>
          <cell r="C239" t="str">
            <v>ACG</v>
          </cell>
          <cell r="D239">
            <v>18</v>
          </cell>
        </row>
        <row r="240">
          <cell r="A240">
            <v>1044</v>
          </cell>
          <cell r="B240" t="str">
            <v>Coppens Jimmy</v>
          </cell>
          <cell r="C240" t="str">
            <v>ACG</v>
          </cell>
          <cell r="D240">
            <v>15</v>
          </cell>
        </row>
        <row r="241">
          <cell r="A241">
            <v>7125</v>
          </cell>
          <cell r="B241" t="str">
            <v>Nuytten Renold</v>
          </cell>
          <cell r="C241" t="str">
            <v>ACG</v>
          </cell>
          <cell r="D241">
            <v>15</v>
          </cell>
        </row>
        <row r="242">
          <cell r="A242">
            <v>9821</v>
          </cell>
          <cell r="B242" t="str">
            <v>VAN DEN BOSSCHE Daniël</v>
          </cell>
          <cell r="C242" t="str">
            <v>ACG</v>
          </cell>
        </row>
        <row r="245">
          <cell r="A245">
            <v>4422</v>
          </cell>
          <cell r="B245" t="str">
            <v>DE MEYER Rudi</v>
          </cell>
          <cell r="C245" t="str">
            <v>K. ED</v>
          </cell>
          <cell r="D245">
            <v>27</v>
          </cell>
        </row>
        <row r="246">
          <cell r="A246">
            <v>4425</v>
          </cell>
          <cell r="B246" t="str">
            <v>GEVAERT André</v>
          </cell>
          <cell r="C246" t="str">
            <v>K. ED</v>
          </cell>
          <cell r="D246">
            <v>27</v>
          </cell>
        </row>
        <row r="247">
          <cell r="A247">
            <v>9260</v>
          </cell>
          <cell r="B247" t="str">
            <v>VAN HEIRSEELE Roger</v>
          </cell>
          <cell r="C247" t="str">
            <v>K. ED</v>
          </cell>
        </row>
        <row r="248">
          <cell r="A248">
            <v>9421</v>
          </cell>
          <cell r="B248" t="str">
            <v>Caudron Danny</v>
          </cell>
          <cell r="C248" t="str">
            <v>K. ED</v>
          </cell>
          <cell r="D248">
            <v>27</v>
          </cell>
        </row>
        <row r="249">
          <cell r="A249">
            <v>8410</v>
          </cell>
          <cell r="B249" t="str">
            <v>LIPPENS Tony</v>
          </cell>
          <cell r="C249" t="str">
            <v>K. ED</v>
          </cell>
          <cell r="D249">
            <v>22</v>
          </cell>
        </row>
        <row r="251">
          <cell r="A251">
            <v>8063</v>
          </cell>
          <cell r="B251" t="str">
            <v>COPPENS Christiaan</v>
          </cell>
          <cell r="C251" t="str">
            <v>K.EWH</v>
          </cell>
          <cell r="D251">
            <v>22</v>
          </cell>
        </row>
        <row r="252">
          <cell r="A252">
            <v>1071</v>
          </cell>
          <cell r="B252" t="str">
            <v>BILLET Jelle</v>
          </cell>
          <cell r="C252" t="str">
            <v>K.EWH</v>
          </cell>
        </row>
        <row r="253">
          <cell r="A253">
            <v>8657</v>
          </cell>
          <cell r="B253" t="str">
            <v>HOLDERBEKE Alex</v>
          </cell>
          <cell r="C253" t="str">
            <v>K.EWH</v>
          </cell>
          <cell r="D253">
            <v>15</v>
          </cell>
        </row>
        <row r="254">
          <cell r="A254">
            <v>4425</v>
          </cell>
          <cell r="B254" t="str">
            <v xml:space="preserve">GEVAERT André </v>
          </cell>
          <cell r="C254" t="str">
            <v>K.EWH</v>
          </cell>
          <cell r="D254">
            <v>22</v>
          </cell>
        </row>
        <row r="255">
          <cell r="A255">
            <v>9424</v>
          </cell>
          <cell r="B255" t="str">
            <v>VAN DEN  EEDE  Marc</v>
          </cell>
          <cell r="C255" t="str">
            <v>K.EWH</v>
          </cell>
          <cell r="D255">
            <v>18</v>
          </cell>
        </row>
        <row r="256">
          <cell r="A256">
            <v>9420</v>
          </cell>
          <cell r="B256" t="str">
            <v>CAUDRON Bjorn</v>
          </cell>
          <cell r="C256" t="str">
            <v>K.EWH</v>
          </cell>
          <cell r="D256">
            <v>22</v>
          </cell>
        </row>
        <row r="257">
          <cell r="A257">
            <v>9595</v>
          </cell>
          <cell r="B257" t="str">
            <v>VERBEURE Danny</v>
          </cell>
          <cell r="C257" t="str">
            <v>K.EWH</v>
          </cell>
        </row>
        <row r="258">
          <cell r="A258">
            <v>7806</v>
          </cell>
          <cell r="B258" t="str">
            <v>BAUTE Steven</v>
          </cell>
          <cell r="C258" t="str">
            <v>K.EWH</v>
          </cell>
          <cell r="D258">
            <v>27</v>
          </cell>
        </row>
        <row r="259">
          <cell r="A259">
            <v>9593</v>
          </cell>
          <cell r="B259" t="str">
            <v>TRENSON Gabriël</v>
          </cell>
          <cell r="C259" t="str">
            <v>K.EWH</v>
          </cell>
        </row>
        <row r="260">
          <cell r="A260">
            <v>4446</v>
          </cell>
          <cell r="B260" t="str">
            <v>FOURNEAU Alain</v>
          </cell>
          <cell r="C260" t="str">
            <v>K.EWH</v>
          </cell>
        </row>
        <row r="261">
          <cell r="A261">
            <v>9594</v>
          </cell>
          <cell r="B261" t="str">
            <v>VAN QUAETHEM Romain</v>
          </cell>
          <cell r="C261" t="str">
            <v>K.EWH</v>
          </cell>
        </row>
        <row r="262">
          <cell r="A262">
            <v>9592</v>
          </cell>
          <cell r="B262" t="str">
            <v>DE LOBEL Marc</v>
          </cell>
          <cell r="C262" t="str">
            <v>K.EWH</v>
          </cell>
        </row>
        <row r="263">
          <cell r="A263">
            <v>4472</v>
          </cell>
          <cell r="B263" t="str">
            <v>DE BAETS Danny</v>
          </cell>
          <cell r="C263" t="str">
            <v>K.EWH</v>
          </cell>
          <cell r="D263">
            <v>18</v>
          </cell>
        </row>
        <row r="264">
          <cell r="A264">
            <v>9966</v>
          </cell>
          <cell r="B264" t="str">
            <v>BRUGGEMAN Etienne</v>
          </cell>
          <cell r="C264" t="str">
            <v xml:space="preserve"> K.EWH</v>
          </cell>
        </row>
        <row r="266">
          <cell r="A266">
            <v>4454</v>
          </cell>
          <cell r="B266" t="str">
            <v>DEPOORTER Reginald</v>
          </cell>
          <cell r="C266" t="str">
            <v>GS</v>
          </cell>
          <cell r="D266">
            <v>15</v>
          </cell>
        </row>
        <row r="267">
          <cell r="A267">
            <v>4466</v>
          </cell>
          <cell r="B267" t="str">
            <v>TREMERIE Walter</v>
          </cell>
          <cell r="C267" t="str">
            <v>GS</v>
          </cell>
          <cell r="D267">
            <v>27</v>
          </cell>
        </row>
        <row r="268">
          <cell r="A268">
            <v>4528</v>
          </cell>
          <cell r="B268" t="str">
            <v>VAN HANEGEM Nico</v>
          </cell>
          <cell r="C268" t="str">
            <v>GS</v>
          </cell>
          <cell r="D268">
            <v>42</v>
          </cell>
        </row>
        <row r="269">
          <cell r="A269">
            <v>4541</v>
          </cell>
          <cell r="B269" t="str">
            <v>DELLAERT Marc</v>
          </cell>
          <cell r="C269" t="str">
            <v>GS</v>
          </cell>
          <cell r="D269">
            <v>60</v>
          </cell>
        </row>
        <row r="270">
          <cell r="A270">
            <v>4587</v>
          </cell>
          <cell r="B270" t="str">
            <v>VERSTRAETEN Frank</v>
          </cell>
          <cell r="C270" t="str">
            <v>GS</v>
          </cell>
          <cell r="D270">
            <v>42</v>
          </cell>
        </row>
        <row r="271">
          <cell r="A271">
            <v>6701</v>
          </cell>
          <cell r="B271" t="str">
            <v>BROCHE Philippe</v>
          </cell>
          <cell r="C271" t="str">
            <v>GS</v>
          </cell>
          <cell r="D271">
            <v>34</v>
          </cell>
        </row>
        <row r="272">
          <cell r="A272">
            <v>6703</v>
          </cell>
          <cell r="B272" t="str">
            <v>CLAUS Pascal</v>
          </cell>
          <cell r="C272" t="str">
            <v>GS</v>
          </cell>
          <cell r="D272">
            <v>50</v>
          </cell>
        </row>
        <row r="273">
          <cell r="A273">
            <v>7203</v>
          </cell>
          <cell r="B273" t="str">
            <v>DELARUE Dirk</v>
          </cell>
          <cell r="C273" t="str">
            <v>GS</v>
          </cell>
          <cell r="D273">
            <v>42</v>
          </cell>
        </row>
        <row r="274">
          <cell r="A274">
            <v>7498</v>
          </cell>
          <cell r="B274" t="str">
            <v>VAN DAM Jens</v>
          </cell>
          <cell r="C274" t="str">
            <v>GS</v>
          </cell>
          <cell r="D274">
            <v>50</v>
          </cell>
        </row>
        <row r="275">
          <cell r="A275">
            <v>8163</v>
          </cell>
          <cell r="B275" t="str">
            <v>DE WEIRDT Jean-Marie</v>
          </cell>
          <cell r="C275" t="str">
            <v>GS</v>
          </cell>
          <cell r="D275">
            <v>27</v>
          </cell>
        </row>
        <row r="276">
          <cell r="A276">
            <v>8654</v>
          </cell>
          <cell r="B276" t="str">
            <v>BAETSLE Peter</v>
          </cell>
          <cell r="C276" t="str">
            <v>GS</v>
          </cell>
          <cell r="D276">
            <v>27</v>
          </cell>
        </row>
        <row r="277">
          <cell r="A277">
            <v>8889</v>
          </cell>
          <cell r="B277" t="str">
            <v>DE PREST Alex</v>
          </cell>
          <cell r="C277" t="str">
            <v>GS</v>
          </cell>
          <cell r="D277">
            <v>22</v>
          </cell>
        </row>
        <row r="278">
          <cell r="A278">
            <v>8890</v>
          </cell>
          <cell r="B278" t="str">
            <v>VAN HOLLE Jean-Pierre</v>
          </cell>
          <cell r="C278" t="str">
            <v>GS</v>
          </cell>
          <cell r="D278">
            <v>22</v>
          </cell>
        </row>
        <row r="279">
          <cell r="A279">
            <v>9423</v>
          </cell>
          <cell r="B279" t="str">
            <v>DE GOQUE Guy</v>
          </cell>
          <cell r="C279" t="str">
            <v>GS</v>
          </cell>
          <cell r="D279">
            <v>22</v>
          </cell>
        </row>
        <row r="280">
          <cell r="A280">
            <v>1039</v>
          </cell>
          <cell r="B280" t="str">
            <v>WIEME Koenraad</v>
          </cell>
          <cell r="C280" t="str">
            <v>GS</v>
          </cell>
          <cell r="D280">
            <v>27</v>
          </cell>
        </row>
        <row r="281">
          <cell r="A281">
            <v>4506</v>
          </cell>
          <cell r="B281" t="str">
            <v>BRACKE Tom</v>
          </cell>
          <cell r="C281" t="str">
            <v>GS</v>
          </cell>
          <cell r="D281">
            <v>42</v>
          </cell>
        </row>
        <row r="282">
          <cell r="A282">
            <v>4550</v>
          </cell>
          <cell r="B282" t="str">
            <v>KESTELOOT Patrick</v>
          </cell>
          <cell r="C282" t="str">
            <v>GS</v>
          </cell>
          <cell r="D282">
            <v>60</v>
          </cell>
        </row>
        <row r="283">
          <cell r="A283">
            <v>9419</v>
          </cell>
          <cell r="B283" t="str">
            <v>MOEYKENS Biacio</v>
          </cell>
          <cell r="C283" t="str">
            <v>GS</v>
          </cell>
          <cell r="D283">
            <v>18</v>
          </cell>
        </row>
        <row r="284">
          <cell r="A284">
            <v>1033</v>
          </cell>
          <cell r="B284" t="str">
            <v>DE CASTER Marc</v>
          </cell>
          <cell r="C284" t="str">
            <v>GS</v>
          </cell>
          <cell r="D284">
            <v>15</v>
          </cell>
        </row>
        <row r="285">
          <cell r="A285">
            <v>8426</v>
          </cell>
          <cell r="B285" t="str">
            <v>MOEYKENS Michel</v>
          </cell>
          <cell r="C285" t="str">
            <v>GS</v>
          </cell>
          <cell r="D285">
            <v>22</v>
          </cell>
        </row>
        <row r="286">
          <cell r="A286">
            <v>9959</v>
          </cell>
          <cell r="B286" t="str">
            <v>DE DEYNE Firmin</v>
          </cell>
          <cell r="C286" t="str">
            <v>GS</v>
          </cell>
          <cell r="D286">
            <v>22</v>
          </cell>
        </row>
        <row r="289">
          <cell r="A289">
            <v>4402</v>
          </cell>
          <cell r="B289" t="str">
            <v>ROELS Roger</v>
          </cell>
          <cell r="C289" t="str">
            <v>KAS</v>
          </cell>
          <cell r="D289">
            <v>27</v>
          </cell>
        </row>
        <row r="290">
          <cell r="A290">
            <v>4451</v>
          </cell>
          <cell r="B290" t="str">
            <v>DE BLEECKER Steven</v>
          </cell>
          <cell r="C290" t="str">
            <v>KAS</v>
          </cell>
          <cell r="D290">
            <v>42</v>
          </cell>
        </row>
        <row r="291">
          <cell r="A291">
            <v>4524</v>
          </cell>
          <cell r="B291" t="str">
            <v>RODTS Piet</v>
          </cell>
          <cell r="C291" t="str">
            <v>KAS</v>
          </cell>
          <cell r="D291">
            <v>50</v>
          </cell>
        </row>
        <row r="292">
          <cell r="A292">
            <v>4526</v>
          </cell>
          <cell r="B292" t="str">
            <v>VAN DE VELDE Marc</v>
          </cell>
          <cell r="C292" t="str">
            <v>KAS</v>
          </cell>
          <cell r="D292">
            <v>15</v>
          </cell>
        </row>
        <row r="293">
          <cell r="A293">
            <v>7207</v>
          </cell>
          <cell r="B293" t="str">
            <v>FEYS Georges</v>
          </cell>
          <cell r="C293" t="str">
            <v>KAS</v>
          </cell>
          <cell r="D293">
            <v>22</v>
          </cell>
        </row>
        <row r="294">
          <cell r="A294">
            <v>7209</v>
          </cell>
          <cell r="B294" t="str">
            <v>VAN WAEYENBERGHE Carlos</v>
          </cell>
          <cell r="C294" t="str">
            <v>KAS</v>
          </cell>
          <cell r="D294">
            <v>18</v>
          </cell>
        </row>
        <row r="295">
          <cell r="A295">
            <v>7687</v>
          </cell>
          <cell r="B295" t="str">
            <v>PIETERS Lionel</v>
          </cell>
          <cell r="C295" t="str">
            <v>KAS</v>
          </cell>
          <cell r="D295">
            <v>15</v>
          </cell>
        </row>
        <row r="296">
          <cell r="A296">
            <v>8895</v>
          </cell>
          <cell r="B296" t="str">
            <v>SANMADESTO José</v>
          </cell>
          <cell r="C296" t="str">
            <v>KAS</v>
          </cell>
          <cell r="D296">
            <v>15</v>
          </cell>
        </row>
        <row r="297">
          <cell r="A297">
            <v>4530</v>
          </cell>
          <cell r="B297" t="str">
            <v>VERSPEELT Filip</v>
          </cell>
          <cell r="C297" t="str">
            <v>KAS</v>
          </cell>
          <cell r="D297">
            <v>50</v>
          </cell>
        </row>
        <row r="298">
          <cell r="A298">
            <v>8070</v>
          </cell>
          <cell r="B298" t="str">
            <v>VAN KERCKHOVE Willem</v>
          </cell>
          <cell r="C298" t="str">
            <v>KAS</v>
          </cell>
          <cell r="D298">
            <v>22</v>
          </cell>
        </row>
        <row r="299">
          <cell r="A299">
            <v>8530</v>
          </cell>
          <cell r="B299" t="str">
            <v>DEMIRCIOGLU Fuat</v>
          </cell>
          <cell r="C299" t="str">
            <v>KAS</v>
          </cell>
          <cell r="D299">
            <v>50</v>
          </cell>
        </row>
        <row r="300">
          <cell r="A300">
            <v>8068</v>
          </cell>
          <cell r="B300" t="str">
            <v>KAHRAMAN Murat</v>
          </cell>
          <cell r="C300" t="str">
            <v>KAS</v>
          </cell>
          <cell r="D300">
            <v>42</v>
          </cell>
        </row>
        <row r="301">
          <cell r="A301">
            <v>8655</v>
          </cell>
          <cell r="B301" t="str">
            <v>TOLLEBEKE Arthur</v>
          </cell>
          <cell r="C301" t="str">
            <v>KAS</v>
          </cell>
          <cell r="D301">
            <v>27</v>
          </cell>
        </row>
        <row r="302">
          <cell r="A302">
            <v>5705</v>
          </cell>
          <cell r="B302" t="str">
            <v>LUTTENS Arnold</v>
          </cell>
          <cell r="C302" t="str">
            <v>KAS</v>
          </cell>
          <cell r="D302">
            <v>22</v>
          </cell>
        </row>
        <row r="303">
          <cell r="A303">
            <v>4516</v>
          </cell>
          <cell r="B303" t="str">
            <v>FEYS Gunther</v>
          </cell>
          <cell r="C303" t="str">
            <v>KAS</v>
          </cell>
          <cell r="D303">
            <v>42</v>
          </cell>
        </row>
        <row r="304">
          <cell r="A304">
            <v>9964</v>
          </cell>
          <cell r="B304" t="str">
            <v>DE MEY Ad</v>
          </cell>
          <cell r="C304" t="str">
            <v>KAS</v>
          </cell>
          <cell r="D304">
            <v>18</v>
          </cell>
        </row>
        <row r="305">
          <cell r="A305">
            <v>9965</v>
          </cell>
          <cell r="B305" t="str">
            <v>SANMODESTO Nicolas</v>
          </cell>
          <cell r="C305" t="str">
            <v>KAS</v>
          </cell>
          <cell r="D305">
            <v>15</v>
          </cell>
        </row>
        <row r="307">
          <cell r="A307">
            <v>4415</v>
          </cell>
          <cell r="B307" t="str">
            <v>VANPETEGHEM Alex</v>
          </cell>
          <cell r="C307" t="str">
            <v>K.ME</v>
          </cell>
          <cell r="D307">
            <v>34</v>
          </cell>
        </row>
        <row r="308">
          <cell r="A308">
            <v>4443</v>
          </cell>
          <cell r="B308" t="str">
            <v>VERBEKEN Albert</v>
          </cell>
          <cell r="C308" t="str">
            <v>K.ME</v>
          </cell>
          <cell r="D308">
            <v>27</v>
          </cell>
        </row>
        <row r="309">
          <cell r="A309">
            <v>4629</v>
          </cell>
          <cell r="B309" t="str">
            <v>VERSNOYEN François</v>
          </cell>
          <cell r="C309" t="str">
            <v>K.ME</v>
          </cell>
          <cell r="D309">
            <v>27</v>
          </cell>
        </row>
        <row r="310">
          <cell r="A310">
            <v>4643</v>
          </cell>
          <cell r="B310" t="str">
            <v>MESURE Freddy</v>
          </cell>
          <cell r="C310" t="str">
            <v>K.ME</v>
          </cell>
          <cell r="D310">
            <v>27</v>
          </cell>
        </row>
        <row r="311">
          <cell r="A311" t="str">
            <v>6417B</v>
          </cell>
          <cell r="B311" t="str">
            <v>BLOMME Jean-Thierry</v>
          </cell>
          <cell r="C311" t="str">
            <v>K.ME</v>
          </cell>
          <cell r="D311">
            <v>34</v>
          </cell>
        </row>
        <row r="312">
          <cell r="A312">
            <v>6715</v>
          </cell>
          <cell r="B312" t="str">
            <v>BRUGGEMAN Roger</v>
          </cell>
          <cell r="C312" t="str">
            <v>K.ME</v>
          </cell>
        </row>
        <row r="313">
          <cell r="A313">
            <v>8664</v>
          </cell>
          <cell r="B313" t="str">
            <v>OOSTERLINCK Luc</v>
          </cell>
          <cell r="C313" t="str">
            <v>K.ME</v>
          </cell>
          <cell r="D313">
            <v>18</v>
          </cell>
        </row>
        <row r="314">
          <cell r="A314">
            <v>8665</v>
          </cell>
          <cell r="B314" t="str">
            <v>VAN DELSEN Edgard</v>
          </cell>
          <cell r="C314" t="str">
            <v>K.ME</v>
          </cell>
          <cell r="D314">
            <v>15</v>
          </cell>
        </row>
        <row r="315">
          <cell r="A315">
            <v>8666</v>
          </cell>
          <cell r="B315" t="str">
            <v>BRACKE André</v>
          </cell>
          <cell r="C315" t="str">
            <v>K.ME</v>
          </cell>
          <cell r="D315">
            <v>18</v>
          </cell>
        </row>
        <row r="316">
          <cell r="A316">
            <v>8898</v>
          </cell>
          <cell r="B316" t="str">
            <v>RAES Freddy</v>
          </cell>
          <cell r="C316" t="str">
            <v>K.ME</v>
          </cell>
          <cell r="D316">
            <v>15</v>
          </cell>
        </row>
        <row r="317">
          <cell r="A317">
            <v>9263</v>
          </cell>
          <cell r="B317" t="str">
            <v>DE  VOS  GUIDO</v>
          </cell>
          <cell r="C317" t="str">
            <v>K.ME</v>
          </cell>
          <cell r="D317">
            <v>27</v>
          </cell>
        </row>
        <row r="318">
          <cell r="A318">
            <v>9527</v>
          </cell>
          <cell r="B318" t="str">
            <v>BORGILIOEN  MARCEL</v>
          </cell>
          <cell r="C318" t="str">
            <v>K.ME</v>
          </cell>
          <cell r="D318">
            <v>15</v>
          </cell>
        </row>
        <row r="320">
          <cell r="A320">
            <v>8347</v>
          </cell>
          <cell r="B320" t="str">
            <v>BUYENS Pascal</v>
          </cell>
          <cell r="C320" t="str">
            <v>ROY</v>
          </cell>
          <cell r="D320">
            <v>22</v>
          </cell>
        </row>
        <row r="321">
          <cell r="A321">
            <v>8886</v>
          </cell>
          <cell r="B321" t="str">
            <v>DELTENRE Pascal</v>
          </cell>
          <cell r="C321" t="str">
            <v>ROY</v>
          </cell>
          <cell r="D321">
            <v>22</v>
          </cell>
        </row>
        <row r="322">
          <cell r="A322">
            <v>8887</v>
          </cell>
          <cell r="B322" t="str">
            <v>VANLANCKER Marc</v>
          </cell>
          <cell r="C322" t="str">
            <v>ROY</v>
          </cell>
          <cell r="D322">
            <v>34</v>
          </cell>
        </row>
        <row r="323">
          <cell r="A323">
            <v>9264</v>
          </cell>
          <cell r="B323" t="str">
            <v>REYCHLER Hedwig</v>
          </cell>
          <cell r="C323" t="str">
            <v>ROY</v>
          </cell>
          <cell r="D323">
            <v>18</v>
          </cell>
        </row>
        <row r="324">
          <cell r="A324">
            <v>9262</v>
          </cell>
          <cell r="B324" t="str">
            <v>CLAEYS Hubert</v>
          </cell>
          <cell r="C324" t="str">
            <v>ROY</v>
          </cell>
        </row>
        <row r="325">
          <cell r="A325">
            <v>9523</v>
          </cell>
          <cell r="B325" t="str">
            <v>DE LANGHE François</v>
          </cell>
          <cell r="C325" t="str">
            <v>ROY</v>
          </cell>
          <cell r="D325">
            <v>15</v>
          </cell>
        </row>
        <row r="329">
          <cell r="A329">
            <v>8897</v>
          </cell>
          <cell r="B329" t="str">
            <v>BAELE Edmond</v>
          </cell>
          <cell r="C329" t="str">
            <v>KBCAW</v>
          </cell>
          <cell r="D329">
            <v>22</v>
          </cell>
        </row>
        <row r="330">
          <cell r="A330">
            <v>7318</v>
          </cell>
          <cell r="B330" t="str">
            <v>CARDON Eric</v>
          </cell>
          <cell r="C330" t="str">
            <v>KBCAW</v>
          </cell>
          <cell r="D330">
            <v>15</v>
          </cell>
        </row>
        <row r="331">
          <cell r="A331">
            <v>8349</v>
          </cell>
          <cell r="B331" t="str">
            <v>CLAERHOUT Bernard</v>
          </cell>
          <cell r="C331" t="str">
            <v>KBCAW</v>
          </cell>
        </row>
        <row r="332">
          <cell r="A332">
            <v>8352</v>
          </cell>
          <cell r="B332" t="str">
            <v>COSYNS Marc</v>
          </cell>
          <cell r="C332" t="str">
            <v>KBCAW</v>
          </cell>
          <cell r="D332">
            <v>18</v>
          </cell>
        </row>
        <row r="333">
          <cell r="A333">
            <v>6706</v>
          </cell>
          <cell r="B333" t="str">
            <v>DE FAUW Guy</v>
          </cell>
          <cell r="C333" t="str">
            <v>KBCAW</v>
          </cell>
          <cell r="D333">
            <v>27</v>
          </cell>
        </row>
        <row r="334">
          <cell r="A334">
            <v>7475</v>
          </cell>
          <cell r="B334" t="str">
            <v>DE MOL Daniel</v>
          </cell>
          <cell r="C334" t="str">
            <v>KBCAW</v>
          </cell>
        </row>
        <row r="335">
          <cell r="A335">
            <v>6427</v>
          </cell>
          <cell r="B335" t="str">
            <v>GORLEER Omer</v>
          </cell>
          <cell r="C335" t="str">
            <v>KBCAW</v>
          </cell>
          <cell r="D335">
            <v>18</v>
          </cell>
        </row>
        <row r="336">
          <cell r="A336">
            <v>7477</v>
          </cell>
          <cell r="B336" t="str">
            <v>VAN DE CASTEELE Henri</v>
          </cell>
          <cell r="C336" t="str">
            <v>KBCAW</v>
          </cell>
          <cell r="D336">
            <v>18</v>
          </cell>
        </row>
        <row r="337">
          <cell r="A337">
            <v>7698</v>
          </cell>
          <cell r="B337" t="str">
            <v>VAN FLETEREN Piet</v>
          </cell>
          <cell r="C337" t="str">
            <v>KBCAW</v>
          </cell>
          <cell r="D337">
            <v>15</v>
          </cell>
        </row>
        <row r="338">
          <cell r="A338">
            <v>9432</v>
          </cell>
          <cell r="B338" t="str">
            <v>VANAELST Paul</v>
          </cell>
          <cell r="C338" t="str">
            <v>KBCAW</v>
          </cell>
          <cell r="D338">
            <v>15</v>
          </cell>
        </row>
        <row r="339">
          <cell r="A339">
            <v>9522</v>
          </cell>
          <cell r="B339" t="str">
            <v>LEEMAN Rudy</v>
          </cell>
          <cell r="C339" t="str">
            <v>KBCAW</v>
          </cell>
        </row>
        <row r="340">
          <cell r="A340">
            <v>4613</v>
          </cell>
          <cell r="B340" t="str">
            <v>VANDAELE Pierre</v>
          </cell>
          <cell r="C340" t="str">
            <v>KBCAW</v>
          </cell>
        </row>
        <row r="341">
          <cell r="A341">
            <v>9962</v>
          </cell>
          <cell r="B341" t="str">
            <v>DE BRAEKELEIR Gilbert</v>
          </cell>
          <cell r="C341" t="str">
            <v>KBCAW</v>
          </cell>
        </row>
        <row r="343">
          <cell r="A343">
            <v>1022</v>
          </cell>
          <cell r="B343" t="str">
            <v>MENHEER Leslie</v>
          </cell>
          <cell r="C343" t="str">
            <v>K.EBC</v>
          </cell>
          <cell r="D343">
            <v>50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D344">
            <v>34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  <cell r="D345">
            <v>50</v>
          </cell>
        </row>
        <row r="346">
          <cell r="A346">
            <v>4538</v>
          </cell>
          <cell r="B346" t="str">
            <v>DE LOMBAERT Albert</v>
          </cell>
          <cell r="C346" t="str">
            <v>K.EBC</v>
          </cell>
          <cell r="D346">
            <v>27</v>
          </cell>
        </row>
        <row r="347">
          <cell r="A347">
            <v>4539</v>
          </cell>
          <cell r="B347" t="str">
            <v>DE MIL Christiaan</v>
          </cell>
          <cell r="C347" t="str">
            <v>K.EBC</v>
          </cell>
          <cell r="D347">
            <v>50</v>
          </cell>
        </row>
        <row r="348">
          <cell r="A348">
            <v>4544</v>
          </cell>
          <cell r="B348" t="str">
            <v>GEVAERT Michel</v>
          </cell>
          <cell r="C348" t="str">
            <v>K.EBC</v>
          </cell>
          <cell r="D348">
            <v>22</v>
          </cell>
        </row>
        <row r="349">
          <cell r="A349">
            <v>4545</v>
          </cell>
          <cell r="B349" t="str">
            <v>GOETHALS Armand</v>
          </cell>
          <cell r="C349" t="str">
            <v>K.EBC</v>
          </cell>
          <cell r="D349">
            <v>34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  <cell r="D350">
            <v>22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  <cell r="D351">
            <v>22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  <cell r="D352">
            <v>34</v>
          </cell>
        </row>
        <row r="353">
          <cell r="A353">
            <v>4561</v>
          </cell>
          <cell r="B353" t="str">
            <v>VAN DAMME Etienne</v>
          </cell>
          <cell r="C353" t="str">
            <v>K.EBC</v>
          </cell>
          <cell r="D353">
            <v>34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  <cell r="D354">
            <v>34</v>
          </cell>
        </row>
        <row r="355">
          <cell r="A355">
            <v>5212</v>
          </cell>
          <cell r="B355" t="str">
            <v>STEVENS Martin</v>
          </cell>
          <cell r="C355" t="str">
            <v>K.EBC</v>
          </cell>
          <cell r="D355">
            <v>27</v>
          </cell>
        </row>
        <row r="356">
          <cell r="A356">
            <v>5769</v>
          </cell>
          <cell r="B356" t="str">
            <v>HAERENS Raf</v>
          </cell>
          <cell r="C356" t="str">
            <v>K.EBC</v>
          </cell>
          <cell r="D356">
            <v>27</v>
          </cell>
        </row>
        <row r="357">
          <cell r="A357">
            <v>9067</v>
          </cell>
          <cell r="B357" t="str">
            <v>De Letter Sandra</v>
          </cell>
          <cell r="C357" t="str">
            <v>K.EBC</v>
          </cell>
          <cell r="D357">
            <v>27</v>
          </cell>
        </row>
        <row r="358">
          <cell r="A358">
            <v>6095</v>
          </cell>
          <cell r="B358" t="str">
            <v>COOLS Willy</v>
          </cell>
          <cell r="C358" t="str">
            <v>K.EBC</v>
          </cell>
          <cell r="D358">
            <v>27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  <cell r="D359">
            <v>22</v>
          </cell>
        </row>
        <row r="360">
          <cell r="A360">
            <v>6097</v>
          </cell>
          <cell r="B360" t="str">
            <v>VAN DE VOORDE Johan</v>
          </cell>
          <cell r="C360" t="str">
            <v>K.EBC</v>
          </cell>
          <cell r="D360">
            <v>42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  <cell r="D361">
            <v>34</v>
          </cell>
        </row>
        <row r="362">
          <cell r="A362">
            <v>7478</v>
          </cell>
          <cell r="B362" t="str">
            <v>BAUMGARTE Cees</v>
          </cell>
          <cell r="C362" t="str">
            <v>K.EBC</v>
          </cell>
          <cell r="D362">
            <v>22</v>
          </cell>
        </row>
        <row r="363">
          <cell r="A363">
            <v>8659</v>
          </cell>
          <cell r="B363" t="str">
            <v>LAMPAERT Eddy</v>
          </cell>
          <cell r="C363" t="str">
            <v>K.EBC</v>
          </cell>
          <cell r="D363">
            <v>22</v>
          </cell>
        </row>
        <row r="364">
          <cell r="A364">
            <v>9057</v>
          </cell>
          <cell r="B364" t="str">
            <v>BONTE William</v>
          </cell>
          <cell r="C364" t="str">
            <v>K.EBC</v>
          </cell>
          <cell r="D364">
            <v>22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>
            <v>22</v>
          </cell>
        </row>
        <row r="366">
          <cell r="A366">
            <v>7036</v>
          </cell>
          <cell r="B366" t="str">
            <v>MISMAN Eddy</v>
          </cell>
          <cell r="C366" t="str">
            <v>K.EBC</v>
          </cell>
          <cell r="D366">
            <v>42</v>
          </cell>
        </row>
        <row r="367">
          <cell r="A367">
            <v>7474</v>
          </cell>
          <cell r="B367" t="str">
            <v>Geirnaert Marc</v>
          </cell>
          <cell r="C367" t="str">
            <v>K.EBC</v>
          </cell>
          <cell r="D367">
            <v>22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D368">
            <v>27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D369">
            <v>60</v>
          </cell>
        </row>
        <row r="370">
          <cell r="A370">
            <v>5015</v>
          </cell>
          <cell r="B370" t="str">
            <v>Himschoot Daniel</v>
          </cell>
          <cell r="C370" t="str">
            <v>K.EBC</v>
          </cell>
          <cell r="D370">
            <v>22</v>
          </cell>
        </row>
        <row r="371">
          <cell r="A371">
            <v>1045</v>
          </cell>
          <cell r="B371" t="str">
            <v xml:space="preserve">Bruggeman Franky </v>
          </cell>
          <cell r="C371" t="str">
            <v>K.EBC</v>
          </cell>
          <cell r="D371">
            <v>18</v>
          </cell>
        </row>
        <row r="372">
          <cell r="A372">
            <v>6690</v>
          </cell>
          <cell r="B372" t="str">
            <v>BAUWENS Etienne</v>
          </cell>
          <cell r="C372" t="str">
            <v>K.EBC</v>
          </cell>
          <cell r="D372">
            <v>34</v>
          </cell>
        </row>
        <row r="373">
          <cell r="A373">
            <v>4395</v>
          </cell>
          <cell r="B373" t="str">
            <v>BAUWENS Etienne</v>
          </cell>
          <cell r="C373" t="str">
            <v>K.EBC</v>
          </cell>
          <cell r="D373">
            <v>22</v>
          </cell>
        </row>
        <row r="374">
          <cell r="A374">
            <v>8656</v>
          </cell>
          <cell r="B374" t="str">
            <v>MELKEBEKE Julien</v>
          </cell>
          <cell r="C374" t="str">
            <v>K.EBC</v>
          </cell>
          <cell r="D374">
            <v>15</v>
          </cell>
        </row>
        <row r="375">
          <cell r="A375">
            <v>4446</v>
          </cell>
          <cell r="B375" t="str">
            <v>Fourneau Alain</v>
          </cell>
          <cell r="C375" t="str">
            <v>K.EBC</v>
          </cell>
          <cell r="D375">
            <v>27</v>
          </cell>
        </row>
        <row r="376">
          <cell r="A376">
            <v>4490</v>
          </cell>
          <cell r="B376" t="str">
            <v>VAN LANCKER Pierre</v>
          </cell>
          <cell r="C376" t="str">
            <v>K.EBC</v>
          </cell>
          <cell r="D376">
            <v>27</v>
          </cell>
        </row>
        <row r="377">
          <cell r="A377">
            <v>9524</v>
          </cell>
          <cell r="B377" t="str">
            <v>CLAERHOUT Robin</v>
          </cell>
          <cell r="C377" t="str">
            <v>K.EBC</v>
          </cell>
          <cell r="D377">
            <v>27</v>
          </cell>
        </row>
        <row r="378">
          <cell r="A378">
            <v>7479</v>
          </cell>
          <cell r="B378" t="str">
            <v>HONGENAERT Erwin</v>
          </cell>
          <cell r="C378" t="str">
            <v>K.EBC</v>
          </cell>
          <cell r="D378">
            <v>22</v>
          </cell>
        </row>
        <row r="379">
          <cell r="A379">
            <v>9525</v>
          </cell>
          <cell r="B379" t="str">
            <v>DE JONGE Cor</v>
          </cell>
          <cell r="C379" t="str">
            <v>K.EBC</v>
          </cell>
          <cell r="D379">
            <v>34</v>
          </cell>
        </row>
        <row r="380">
          <cell r="A380">
            <v>9267</v>
          </cell>
          <cell r="B380" t="str">
            <v>JANSSEN Willem</v>
          </cell>
          <cell r="C380" t="str">
            <v>K.EBC</v>
          </cell>
          <cell r="D380">
            <v>42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  <cell r="D383">
            <v>27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  <cell r="D384">
            <v>27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  <cell r="D385">
            <v>22</v>
          </cell>
        </row>
        <row r="386">
          <cell r="A386">
            <v>4511</v>
          </cell>
          <cell r="B386" t="str">
            <v>DE PAUW Lucien</v>
          </cell>
          <cell r="C386" t="str">
            <v>UN</v>
          </cell>
          <cell r="D386">
            <v>22</v>
          </cell>
        </row>
        <row r="387">
          <cell r="A387">
            <v>4514</v>
          </cell>
          <cell r="B387" t="str">
            <v>DUYTSCHAEVER Roger</v>
          </cell>
          <cell r="C387" t="str">
            <v>UN</v>
          </cell>
          <cell r="D387">
            <v>15</v>
          </cell>
        </row>
        <row r="388">
          <cell r="A388">
            <v>4519</v>
          </cell>
          <cell r="B388" t="str">
            <v>MALFAIT Michel</v>
          </cell>
          <cell r="C388" t="str">
            <v>UN</v>
          </cell>
          <cell r="D388">
            <v>42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>
            <v>34</v>
          </cell>
        </row>
        <row r="390">
          <cell r="A390">
            <v>4582</v>
          </cell>
          <cell r="B390" t="str">
            <v>VAN LIERDE Etienne</v>
          </cell>
          <cell r="C390" t="str">
            <v>UN</v>
          </cell>
          <cell r="D390">
            <v>34</v>
          </cell>
        </row>
        <row r="391">
          <cell r="A391">
            <v>4583</v>
          </cell>
          <cell r="B391" t="str">
            <v>VAN SPEYBROECK Pierre</v>
          </cell>
          <cell r="C391" t="str">
            <v>UN</v>
          </cell>
          <cell r="D391">
            <v>27</v>
          </cell>
        </row>
        <row r="392">
          <cell r="A392">
            <v>4965</v>
          </cell>
          <cell r="B392" t="str">
            <v>ROSSEL Bart</v>
          </cell>
          <cell r="C392" t="str">
            <v>UN</v>
          </cell>
          <cell r="D392">
            <v>42</v>
          </cell>
        </row>
        <row r="393">
          <cell r="A393">
            <v>4966</v>
          </cell>
          <cell r="B393" t="str">
            <v>ROSSEL Francis</v>
          </cell>
          <cell r="C393" t="str">
            <v>UN</v>
          </cell>
          <cell r="D393">
            <v>18</v>
          </cell>
        </row>
        <row r="394">
          <cell r="A394">
            <v>6930</v>
          </cell>
          <cell r="B394" t="str">
            <v>VERHELST Daniel</v>
          </cell>
          <cell r="C394" t="str">
            <v>UN</v>
          </cell>
          <cell r="D394">
            <v>42</v>
          </cell>
        </row>
        <row r="395">
          <cell r="A395">
            <v>7303</v>
          </cell>
          <cell r="B395" t="str">
            <v>FRANCK Franky</v>
          </cell>
          <cell r="C395" t="str">
            <v>UN</v>
          </cell>
          <cell r="D395">
            <v>27</v>
          </cell>
        </row>
        <row r="396">
          <cell r="A396">
            <v>7471</v>
          </cell>
          <cell r="B396" t="str">
            <v>WIELEMANS Gustaaf</v>
          </cell>
          <cell r="C396" t="str">
            <v>UN</v>
          </cell>
          <cell r="D396">
            <v>22</v>
          </cell>
        </row>
        <row r="397">
          <cell r="A397">
            <v>7808</v>
          </cell>
          <cell r="B397" t="str">
            <v>BAUWENS Filip</v>
          </cell>
          <cell r="C397" t="str">
            <v>UN</v>
          </cell>
          <cell r="D397">
            <v>34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>
            <v>34</v>
          </cell>
        </row>
        <row r="399">
          <cell r="A399">
            <v>8168</v>
          </cell>
          <cell r="B399" t="str">
            <v>VERWEE Julien</v>
          </cell>
          <cell r="C399" t="str">
            <v>UN</v>
          </cell>
          <cell r="D399">
            <v>18</v>
          </cell>
        </row>
        <row r="400">
          <cell r="A400">
            <v>8660</v>
          </cell>
          <cell r="B400" t="str">
            <v>TEMMERMAN Eduard</v>
          </cell>
          <cell r="C400" t="str">
            <v>UN</v>
          </cell>
          <cell r="D400">
            <v>15</v>
          </cell>
        </row>
        <row r="401">
          <cell r="A401">
            <v>9069</v>
          </cell>
          <cell r="B401" t="str">
            <v>SOMMEL Noël</v>
          </cell>
          <cell r="C401" t="str">
            <v>UN</v>
          </cell>
          <cell r="D401">
            <v>15</v>
          </cell>
        </row>
        <row r="402">
          <cell r="A402">
            <v>9269</v>
          </cell>
          <cell r="B402" t="str">
            <v>GEIRNAERT Emile</v>
          </cell>
          <cell r="C402" t="str">
            <v>UN</v>
          </cell>
          <cell r="D402">
            <v>15</v>
          </cell>
        </row>
        <row r="403">
          <cell r="A403">
            <v>4520</v>
          </cell>
          <cell r="B403" t="str">
            <v>MARTENS Johan</v>
          </cell>
          <cell r="C403" t="str">
            <v>UN</v>
          </cell>
          <cell r="D403">
            <v>27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>
            <v>22</v>
          </cell>
        </row>
        <row r="405">
          <cell r="A405">
            <v>4435</v>
          </cell>
          <cell r="B405" t="str">
            <v>HERREMAN Roger</v>
          </cell>
          <cell r="C405" t="str">
            <v>UN</v>
          </cell>
          <cell r="D405">
            <v>22</v>
          </cell>
        </row>
        <row r="406">
          <cell r="A406">
            <v>4552</v>
          </cell>
          <cell r="B406" t="str">
            <v>LEMAN Willy</v>
          </cell>
          <cell r="C406" t="str">
            <v>UN</v>
          </cell>
          <cell r="D406">
            <v>50</v>
          </cell>
        </row>
        <row r="407">
          <cell r="A407">
            <v>4551</v>
          </cell>
          <cell r="B407" t="str">
            <v>LEMAN Gwen</v>
          </cell>
          <cell r="C407" t="str">
            <v>UN</v>
          </cell>
          <cell r="D407">
            <v>34</v>
          </cell>
        </row>
        <row r="408">
          <cell r="A408">
            <v>8891</v>
          </cell>
          <cell r="B408" t="str">
            <v>PLATTEAU Tiani</v>
          </cell>
          <cell r="C408" t="str">
            <v>UN</v>
          </cell>
          <cell r="D408">
            <v>22</v>
          </cell>
        </row>
        <row r="409">
          <cell r="A409">
            <v>9293</v>
          </cell>
          <cell r="B409" t="str">
            <v>VAN HIJFTE Frans</v>
          </cell>
          <cell r="C409" t="str">
            <v>UN</v>
          </cell>
          <cell r="D409">
            <v>18</v>
          </cell>
        </row>
        <row r="410">
          <cell r="A410">
            <v>4732</v>
          </cell>
          <cell r="B410" t="str">
            <v>NACHTERGAELE Geert</v>
          </cell>
          <cell r="C410" t="str">
            <v>UN</v>
          </cell>
          <cell r="D410">
            <v>34</v>
          </cell>
        </row>
        <row r="411">
          <cell r="A411">
            <v>4634</v>
          </cell>
          <cell r="B411" t="str">
            <v>DEVLIEGER David</v>
          </cell>
          <cell r="C411" t="str">
            <v>UN</v>
          </cell>
          <cell r="D411">
            <v>50</v>
          </cell>
        </row>
        <row r="412">
          <cell r="A412">
            <v>9526</v>
          </cell>
          <cell r="B412" t="str">
            <v>LEURIDON Jean-Pierre</v>
          </cell>
          <cell r="C412" t="str">
            <v>UN</v>
          </cell>
          <cell r="D412">
            <v>27</v>
          </cell>
        </row>
        <row r="413">
          <cell r="A413">
            <v>4456</v>
          </cell>
          <cell r="B413" t="str">
            <v>DUPONT Jean-Claude</v>
          </cell>
          <cell r="C413" t="str">
            <v>UN</v>
          </cell>
          <cell r="D413">
            <v>27</v>
          </cell>
        </row>
        <row r="414">
          <cell r="A414">
            <v>4407</v>
          </cell>
          <cell r="B414" t="str">
            <v>STEELS Dieter</v>
          </cell>
          <cell r="C414" t="str">
            <v>UN</v>
          </cell>
          <cell r="D414">
            <v>42</v>
          </cell>
        </row>
        <row r="415">
          <cell r="A415">
            <v>8064</v>
          </cell>
          <cell r="B415" t="str">
            <v>CNOCKAERT Arnold</v>
          </cell>
          <cell r="C415" t="str">
            <v>UN</v>
          </cell>
          <cell r="D415">
            <v>27</v>
          </cell>
        </row>
        <row r="416">
          <cell r="A416">
            <v>8888</v>
          </cell>
          <cell r="B416" t="str">
            <v>DE MEYER Erik</v>
          </cell>
          <cell r="C416" t="str">
            <v>UN</v>
          </cell>
          <cell r="D416">
            <v>34</v>
          </cell>
        </row>
        <row r="417">
          <cell r="A417">
            <v>4530</v>
          </cell>
          <cell r="B417" t="str">
            <v>VERSPEELT Filip</v>
          </cell>
          <cell r="C417" t="str">
            <v>UN</v>
          </cell>
          <cell r="D417">
            <v>50</v>
          </cell>
        </row>
        <row r="418">
          <cell r="A418">
            <v>4513</v>
          </cell>
          <cell r="B418" t="str">
            <v>DUYTSCHAEVER Peter</v>
          </cell>
          <cell r="C418" t="str">
            <v>UN</v>
          </cell>
          <cell r="D418">
            <v>50</v>
          </cell>
        </row>
        <row r="419">
          <cell r="A419">
            <v>8125</v>
          </cell>
          <cell r="B419" t="str">
            <v>LANDRIEU Jan</v>
          </cell>
          <cell r="C419" t="str">
            <v>UN</v>
          </cell>
          <cell r="D419">
            <v>22</v>
          </cell>
        </row>
        <row r="421">
          <cell r="A421">
            <v>4617</v>
          </cell>
          <cell r="B421" t="str">
            <v>JANSSENS Marcel</v>
          </cell>
          <cell r="C421" t="str">
            <v>KOTM</v>
          </cell>
          <cell r="D421">
            <v>18</v>
          </cell>
        </row>
        <row r="422">
          <cell r="A422">
            <v>9129</v>
          </cell>
          <cell r="B422" t="str">
            <v>DE GRAAF Jackie</v>
          </cell>
          <cell r="C422" t="str">
            <v>KOTM</v>
          </cell>
        </row>
        <row r="423">
          <cell r="A423">
            <v>9054</v>
          </cell>
          <cell r="B423" t="str">
            <v>HOFMAN Hugo</v>
          </cell>
          <cell r="C423" t="str">
            <v>KOTM</v>
          </cell>
        </row>
        <row r="424">
          <cell r="A424">
            <v>9238</v>
          </cell>
          <cell r="B424" t="str">
            <v>SIMONS Rudi</v>
          </cell>
          <cell r="C424" t="str">
            <v>KOTM</v>
          </cell>
        </row>
        <row r="426">
          <cell r="A426">
            <v>8918</v>
          </cell>
          <cell r="B426" t="str">
            <v xml:space="preserve">VANDENBERGHE Pascal </v>
          </cell>
          <cell r="C426" t="str">
            <v>K&amp;V</v>
          </cell>
          <cell r="D426">
            <v>18</v>
          </cell>
        </row>
        <row r="427">
          <cell r="A427">
            <v>9428</v>
          </cell>
          <cell r="B427" t="str">
            <v>WIELFAERT Curt</v>
          </cell>
          <cell r="C427" t="str">
            <v>K&amp;V</v>
          </cell>
        </row>
        <row r="428">
          <cell r="A428">
            <v>9429</v>
          </cell>
          <cell r="B428" t="str">
            <v>HERREMAN Luc</v>
          </cell>
          <cell r="C428" t="str">
            <v>K&amp;V</v>
          </cell>
          <cell r="D428">
            <v>18</v>
          </cell>
        </row>
        <row r="429">
          <cell r="A429">
            <v>8148</v>
          </cell>
          <cell r="B429" t="str">
            <v>EVERAERT Santino</v>
          </cell>
          <cell r="C429" t="str">
            <v>K&amp;V</v>
          </cell>
          <cell r="D429">
            <v>27</v>
          </cell>
        </row>
        <row r="430">
          <cell r="A430">
            <v>9520</v>
          </cell>
          <cell r="B430" t="str">
            <v>VANDERLINDEN Aimé</v>
          </cell>
          <cell r="C430" t="str">
            <v>K&amp;V</v>
          </cell>
        </row>
        <row r="431">
          <cell r="A431">
            <v>9521</v>
          </cell>
          <cell r="B431" t="str">
            <v>VERMEULEN Louis</v>
          </cell>
          <cell r="C431" t="str">
            <v>K&amp;V</v>
          </cell>
        </row>
        <row r="432">
          <cell r="A432">
            <v>9960</v>
          </cell>
          <cell r="B432" t="str">
            <v>DE VOS Antoon</v>
          </cell>
          <cell r="C432" t="str">
            <v>K&amp;V</v>
          </cell>
        </row>
        <row r="433">
          <cell r="A433">
            <v>7461</v>
          </cell>
          <cell r="B433" t="str">
            <v>GRIMON Johan</v>
          </cell>
          <cell r="C433" t="str">
            <v>K&amp;V</v>
          </cell>
          <cell r="D433">
            <v>34</v>
          </cell>
        </row>
        <row r="435">
          <cell r="A435">
            <v>4865</v>
          </cell>
          <cell r="B435" t="str">
            <v>HAEGENS Willy</v>
          </cell>
          <cell r="C435" t="str">
            <v>KGV</v>
          </cell>
        </row>
        <row r="436">
          <cell r="A436">
            <v>4866</v>
          </cell>
          <cell r="B436" t="str">
            <v>MAES Georges</v>
          </cell>
          <cell r="C436" t="str">
            <v>KGV</v>
          </cell>
          <cell r="D436">
            <v>15</v>
          </cell>
        </row>
        <row r="437">
          <cell r="A437">
            <v>4872</v>
          </cell>
          <cell r="B437" t="str">
            <v>VAN VOSSEL Danny</v>
          </cell>
          <cell r="C437" t="str">
            <v>KGV</v>
          </cell>
          <cell r="D437">
            <v>22</v>
          </cell>
        </row>
        <row r="438">
          <cell r="A438">
            <v>5229</v>
          </cell>
          <cell r="B438" t="str">
            <v>VAN MELE Franky</v>
          </cell>
          <cell r="C438" t="str">
            <v>KGV</v>
          </cell>
          <cell r="D438">
            <v>22</v>
          </cell>
        </row>
        <row r="439">
          <cell r="A439">
            <v>6117</v>
          </cell>
          <cell r="B439" t="str">
            <v>VAN VOSSELEN Christoph</v>
          </cell>
          <cell r="C439" t="str">
            <v>KGV</v>
          </cell>
          <cell r="D439">
            <v>42</v>
          </cell>
        </row>
        <row r="440">
          <cell r="A440">
            <v>6712</v>
          </cell>
          <cell r="B440" t="str">
            <v>SEGERS Didier</v>
          </cell>
          <cell r="C440" t="str">
            <v>KGV</v>
          </cell>
          <cell r="D440">
            <v>27</v>
          </cell>
        </row>
        <row r="441">
          <cell r="A441">
            <v>6784</v>
          </cell>
          <cell r="B441" t="str">
            <v>VAN BIESEN Tom</v>
          </cell>
          <cell r="C441" t="str">
            <v>KGV</v>
          </cell>
          <cell r="D441">
            <v>27</v>
          </cell>
        </row>
        <row r="442">
          <cell r="A442">
            <v>8870</v>
          </cell>
          <cell r="B442" t="str">
            <v>VAN MEIRVENNE Nestor</v>
          </cell>
          <cell r="C442" t="str">
            <v>KGV</v>
          </cell>
          <cell r="D442">
            <v>15</v>
          </cell>
        </row>
        <row r="443">
          <cell r="A443">
            <v>9082</v>
          </cell>
          <cell r="B443" t="str">
            <v>WAEM Kris</v>
          </cell>
          <cell r="C443" t="str">
            <v>KGV</v>
          </cell>
          <cell r="D443">
            <v>34</v>
          </cell>
        </row>
        <row r="444">
          <cell r="A444">
            <v>1062</v>
          </cell>
          <cell r="B444" t="str">
            <v>DE WREEDE Marc</v>
          </cell>
          <cell r="C444" t="str">
            <v>KGV</v>
          </cell>
          <cell r="D444">
            <v>22</v>
          </cell>
        </row>
        <row r="445">
          <cell r="A445">
            <v>9533</v>
          </cell>
          <cell r="B445" t="str">
            <v>WUYTACK Gunther</v>
          </cell>
          <cell r="C445" t="str">
            <v>KGV</v>
          </cell>
          <cell r="D445">
            <v>22</v>
          </cell>
        </row>
        <row r="446">
          <cell r="A446">
            <v>5232</v>
          </cell>
          <cell r="B446" t="str">
            <v xml:space="preserve">CORNET Walther </v>
          </cell>
          <cell r="C446" t="str">
            <v>KGV</v>
          </cell>
        </row>
        <row r="447">
          <cell r="A447">
            <v>9967</v>
          </cell>
          <cell r="B447" t="str">
            <v>VETS Sven</v>
          </cell>
          <cell r="C447" t="str">
            <v>KGV</v>
          </cell>
          <cell r="D447">
            <v>18</v>
          </cell>
        </row>
        <row r="448">
          <cell r="A448">
            <v>5230</v>
          </cell>
          <cell r="B448" t="str">
            <v>PAUWELS Paul</v>
          </cell>
          <cell r="C448" t="str">
            <v>KGV</v>
          </cell>
          <cell r="D448">
            <v>22</v>
          </cell>
        </row>
        <row r="450">
          <cell r="A450">
            <v>4945</v>
          </cell>
          <cell r="B450" t="str">
            <v>BUYLE Hubert</v>
          </cell>
          <cell r="C450" t="str">
            <v>QU</v>
          </cell>
          <cell r="D450">
            <v>18</v>
          </cell>
        </row>
        <row r="451">
          <cell r="A451">
            <v>4964</v>
          </cell>
          <cell r="B451" t="str">
            <v>RAEMDONCK Honoré</v>
          </cell>
          <cell r="C451" t="str">
            <v>QU</v>
          </cell>
          <cell r="D451">
            <v>42</v>
          </cell>
        </row>
        <row r="452">
          <cell r="A452">
            <v>4977</v>
          </cell>
          <cell r="B452" t="str">
            <v>VLERICK Dirk</v>
          </cell>
          <cell r="C452" t="str">
            <v>QU</v>
          </cell>
          <cell r="D452">
            <v>42</v>
          </cell>
        </row>
        <row r="453">
          <cell r="A453">
            <v>6219</v>
          </cell>
          <cell r="B453" t="str">
            <v>RAEMDONCK Tommy</v>
          </cell>
          <cell r="C453" t="str">
            <v>QU</v>
          </cell>
          <cell r="D453">
            <v>50</v>
          </cell>
        </row>
        <row r="454">
          <cell r="A454">
            <v>7530</v>
          </cell>
          <cell r="B454" t="str">
            <v>VLERICK Mathieu</v>
          </cell>
          <cell r="C454" t="str">
            <v>QU</v>
          </cell>
          <cell r="D454">
            <v>60</v>
          </cell>
        </row>
        <row r="455">
          <cell r="A455">
            <v>8682</v>
          </cell>
          <cell r="B455" t="str">
            <v>TEMPELS André</v>
          </cell>
          <cell r="C455" t="str">
            <v>QU</v>
          </cell>
          <cell r="D455">
            <v>22</v>
          </cell>
        </row>
        <row r="456">
          <cell r="A456">
            <v>9278</v>
          </cell>
          <cell r="B456" t="str">
            <v>BOONE Koen</v>
          </cell>
          <cell r="C456" t="str">
            <v>QU</v>
          </cell>
          <cell r="D456">
            <v>27</v>
          </cell>
        </row>
        <row r="457">
          <cell r="A457">
            <v>4412</v>
          </cell>
          <cell r="B457" t="str">
            <v>VAN KERCKHOVE Freddy</v>
          </cell>
          <cell r="C457" t="str">
            <v>QU</v>
          </cell>
          <cell r="D457">
            <v>34</v>
          </cell>
        </row>
        <row r="458">
          <cell r="A458">
            <v>9147</v>
          </cell>
          <cell r="B458" t="str">
            <v>BOCKLANDT Martin</v>
          </cell>
          <cell r="C458" t="str">
            <v>QU</v>
          </cell>
          <cell r="D458">
            <v>22</v>
          </cell>
        </row>
        <row r="459">
          <cell r="A459">
            <v>1329</v>
          </cell>
          <cell r="B459" t="str">
            <v>COENEN Philip</v>
          </cell>
          <cell r="C459" t="str">
            <v>QU</v>
          </cell>
          <cell r="D459">
            <v>34</v>
          </cell>
        </row>
        <row r="460">
          <cell r="A460">
            <v>4284</v>
          </cell>
          <cell r="B460" t="str">
            <v>DE BACKER Peter</v>
          </cell>
          <cell r="C460" t="str">
            <v>QU</v>
          </cell>
          <cell r="D460">
            <v>60</v>
          </cell>
        </row>
        <row r="461">
          <cell r="A461">
            <v>4363</v>
          </cell>
          <cell r="B461" t="str">
            <v>PRIEUS Andy</v>
          </cell>
          <cell r="C461" t="str">
            <v>QU</v>
          </cell>
          <cell r="D461">
            <v>42</v>
          </cell>
        </row>
        <row r="462">
          <cell r="A462">
            <v>9445</v>
          </cell>
          <cell r="B462" t="str">
            <v>DE PAEPE Dirk</v>
          </cell>
          <cell r="C462" t="str">
            <v>QU</v>
          </cell>
          <cell r="D462">
            <v>18</v>
          </cell>
        </row>
        <row r="463">
          <cell r="A463">
            <v>9508</v>
          </cell>
          <cell r="B463" t="str">
            <v>HEYMAN David</v>
          </cell>
          <cell r="C463" t="str">
            <v>QU</v>
          </cell>
          <cell r="D463">
            <v>34</v>
          </cell>
        </row>
        <row r="464">
          <cell r="A464">
            <v>9536</v>
          </cell>
          <cell r="B464" t="str">
            <v>BOONE Leo</v>
          </cell>
          <cell r="C464" t="str">
            <v>QU</v>
          </cell>
          <cell r="D464">
            <v>22</v>
          </cell>
        </row>
        <row r="465">
          <cell r="A465">
            <v>4948</v>
          </cell>
          <cell r="B465" t="str">
            <v>DE BELEYR Gilbert</v>
          </cell>
          <cell r="C465" t="str">
            <v>QU</v>
          </cell>
          <cell r="D465">
            <v>18</v>
          </cell>
        </row>
        <row r="466">
          <cell r="A466">
            <v>3439</v>
          </cell>
          <cell r="B466" t="str">
            <v>JORISSEN Jeffrey</v>
          </cell>
          <cell r="C466" t="str">
            <v>QU</v>
          </cell>
          <cell r="D466">
            <v>60</v>
          </cell>
        </row>
        <row r="467">
          <cell r="A467">
            <v>4334</v>
          </cell>
          <cell r="B467" t="str">
            <v>VAN HAUTE Guido</v>
          </cell>
          <cell r="C467" t="str">
            <v>QU</v>
          </cell>
          <cell r="D467">
            <v>22</v>
          </cell>
        </row>
        <row r="468">
          <cell r="A468">
            <v>9970</v>
          </cell>
          <cell r="B468" t="str">
            <v>VAN GOETHEM Wim</v>
          </cell>
          <cell r="C468" t="str">
            <v>QU</v>
          </cell>
          <cell r="D468">
            <v>15</v>
          </cell>
        </row>
        <row r="471">
          <cell r="A471">
            <v>4854</v>
          </cell>
          <cell r="B471" t="str">
            <v>ROSIER Peter</v>
          </cell>
          <cell r="C471" t="str">
            <v>BCSK</v>
          </cell>
          <cell r="D471">
            <v>22</v>
          </cell>
        </row>
        <row r="472">
          <cell r="A472">
            <v>4895</v>
          </cell>
          <cell r="B472" t="str">
            <v>DE BLOCK Omer</v>
          </cell>
          <cell r="C472" t="str">
            <v>BCSK</v>
          </cell>
        </row>
        <row r="473">
          <cell r="A473">
            <v>6488</v>
          </cell>
          <cell r="B473" t="str">
            <v>DE WITTE Franky</v>
          </cell>
          <cell r="C473" t="str">
            <v>BCSK</v>
          </cell>
          <cell r="D473">
            <v>18</v>
          </cell>
        </row>
        <row r="474">
          <cell r="A474">
            <v>6489</v>
          </cell>
          <cell r="B474" t="str">
            <v>DE WITTE Jeffrey</v>
          </cell>
          <cell r="C474" t="str">
            <v>BCSK</v>
          </cell>
          <cell r="D474">
            <v>50</v>
          </cell>
        </row>
        <row r="475">
          <cell r="A475">
            <v>7812</v>
          </cell>
          <cell r="B475" t="str">
            <v>BOERJAN Pierre</v>
          </cell>
          <cell r="C475" t="str">
            <v>BCSK</v>
          </cell>
          <cell r="D475">
            <v>22</v>
          </cell>
        </row>
        <row r="476">
          <cell r="A476">
            <v>8674</v>
          </cell>
          <cell r="B476" t="str">
            <v>VAN LEUVENHAGE Dylan</v>
          </cell>
          <cell r="C476" t="str">
            <v>BCSK</v>
          </cell>
          <cell r="D476">
            <v>42</v>
          </cell>
        </row>
        <row r="477">
          <cell r="A477">
            <v>8900</v>
          </cell>
          <cell r="B477" t="str">
            <v>JANSSENS Dirk</v>
          </cell>
          <cell r="C477" t="str">
            <v>BCSK</v>
          </cell>
          <cell r="D477">
            <v>22</v>
          </cell>
        </row>
        <row r="478">
          <cell r="A478">
            <v>1294</v>
          </cell>
          <cell r="B478" t="str">
            <v>BACKMAN Werner</v>
          </cell>
          <cell r="C478" t="str">
            <v>BCSK</v>
          </cell>
          <cell r="D478">
            <v>34</v>
          </cell>
        </row>
        <row r="479">
          <cell r="A479">
            <v>8133</v>
          </cell>
          <cell r="B479" t="str">
            <v>VAN CRAENENBROECK Theo</v>
          </cell>
          <cell r="C479" t="str">
            <v>BCSK</v>
          </cell>
          <cell r="D479">
            <v>15</v>
          </cell>
        </row>
        <row r="480">
          <cell r="A480">
            <v>4853</v>
          </cell>
          <cell r="B480" t="str">
            <v>NOPPE Robert</v>
          </cell>
          <cell r="C480" t="str">
            <v>BCSK</v>
          </cell>
          <cell r="D480">
            <v>22</v>
          </cell>
        </row>
        <row r="481">
          <cell r="A481" t="str">
            <v>6784B</v>
          </cell>
          <cell r="B481" t="str">
            <v>VAN BIESEN Tom</v>
          </cell>
          <cell r="C481" t="str">
            <v>BCSK</v>
          </cell>
          <cell r="D481">
            <v>27</v>
          </cell>
        </row>
        <row r="482">
          <cell r="A482">
            <v>9441</v>
          </cell>
          <cell r="B482" t="str">
            <v>ROSIER Nick</v>
          </cell>
          <cell r="C482" t="str">
            <v>BCSK</v>
          </cell>
          <cell r="D482">
            <v>27</v>
          </cell>
        </row>
        <row r="483">
          <cell r="A483">
            <v>9442</v>
          </cell>
          <cell r="B483" t="str">
            <v>VERGULT François</v>
          </cell>
          <cell r="C483" t="str">
            <v>BCSK</v>
          </cell>
          <cell r="D483">
            <v>22</v>
          </cell>
        </row>
        <row r="484">
          <cell r="A484">
            <v>4937</v>
          </cell>
          <cell r="B484" t="str">
            <v>LEEMANS Willy</v>
          </cell>
          <cell r="C484" t="str">
            <v>BCSK</v>
          </cell>
          <cell r="D484">
            <v>22</v>
          </cell>
        </row>
        <row r="485">
          <cell r="A485">
            <v>9276</v>
          </cell>
          <cell r="B485" t="str">
            <v>DE KORT Marc</v>
          </cell>
          <cell r="C485" t="str">
            <v>BCSK</v>
          </cell>
          <cell r="D485">
            <v>18</v>
          </cell>
        </row>
        <row r="486">
          <cell r="A486">
            <v>4894</v>
          </cell>
          <cell r="B486" t="str">
            <v>DAELMAN Walther</v>
          </cell>
          <cell r="C486" t="str">
            <v>BCSK</v>
          </cell>
          <cell r="D486">
            <v>27</v>
          </cell>
        </row>
        <row r="487">
          <cell r="A487">
            <v>8507</v>
          </cell>
          <cell r="B487" t="str">
            <v>TROONBEECKX Willy</v>
          </cell>
          <cell r="C487" t="str">
            <v>BCSK</v>
          </cell>
          <cell r="D487">
            <v>42</v>
          </cell>
        </row>
        <row r="488">
          <cell r="A488">
            <v>8717</v>
          </cell>
          <cell r="B488" t="str">
            <v>VAN DEN EEDEN Kurt</v>
          </cell>
          <cell r="C488" t="str">
            <v>BCSK</v>
          </cell>
          <cell r="D488">
            <v>18</v>
          </cell>
        </row>
        <row r="489">
          <cell r="A489">
            <v>8073</v>
          </cell>
          <cell r="B489" t="str">
            <v>DE WITTE Tamara</v>
          </cell>
          <cell r="C489" t="str">
            <v>BCSK</v>
          </cell>
        </row>
        <row r="490">
          <cell r="A490">
            <v>8385</v>
          </cell>
          <cell r="B490" t="str">
            <v>GODDAERT Johan</v>
          </cell>
          <cell r="C490" t="str">
            <v>BCSK</v>
          </cell>
          <cell r="D490">
            <v>18</v>
          </cell>
        </row>
        <row r="491">
          <cell r="A491">
            <v>9955</v>
          </cell>
          <cell r="B491" t="str">
            <v>DE RUDDER David</v>
          </cell>
          <cell r="C491" t="str">
            <v>BCSK</v>
          </cell>
          <cell r="D491">
            <v>22</v>
          </cell>
        </row>
        <row r="492">
          <cell r="A492">
            <v>9348</v>
          </cell>
          <cell r="B492" t="str">
            <v>WOUTERS Marc</v>
          </cell>
          <cell r="C492" t="str">
            <v>BCSK</v>
          </cell>
          <cell r="D492">
            <v>22</v>
          </cell>
        </row>
        <row r="494">
          <cell r="A494">
            <v>1063</v>
          </cell>
          <cell r="B494" t="str">
            <v>BERTOLOTTI  BEATRICE</v>
          </cell>
          <cell r="C494" t="str">
            <v>WM</v>
          </cell>
          <cell r="D494">
            <v>15</v>
          </cell>
        </row>
        <row r="495">
          <cell r="A495">
            <v>5486</v>
          </cell>
          <cell r="B495" t="str">
            <v>BROEDERS ADRIANUS</v>
          </cell>
          <cell r="C495" t="str">
            <v>WM</v>
          </cell>
          <cell r="D495">
            <v>50</v>
          </cell>
        </row>
        <row r="496">
          <cell r="A496">
            <v>7551</v>
          </cell>
          <cell r="B496" t="str">
            <v>CLAESSENS WALTER</v>
          </cell>
          <cell r="C496" t="str">
            <v>WM</v>
          </cell>
          <cell r="D496">
            <v>34</v>
          </cell>
        </row>
        <row r="497">
          <cell r="A497">
            <v>8939</v>
          </cell>
          <cell r="B497" t="str">
            <v>CORNIL PASCAL</v>
          </cell>
          <cell r="C497" t="str">
            <v>WM</v>
          </cell>
          <cell r="D497">
            <v>34</v>
          </cell>
        </row>
        <row r="498">
          <cell r="A498">
            <v>1188</v>
          </cell>
          <cell r="B498" t="str">
            <v>DE CLEEN JOERI</v>
          </cell>
          <cell r="C498" t="str">
            <v>WM</v>
          </cell>
          <cell r="D498">
            <v>34</v>
          </cell>
        </row>
        <row r="499">
          <cell r="A499">
            <v>1189</v>
          </cell>
          <cell r="B499" t="str">
            <v>DE CLEEN SYLVAIN</v>
          </cell>
          <cell r="C499" t="str">
            <v>WM</v>
          </cell>
          <cell r="D499">
            <v>42</v>
          </cell>
        </row>
        <row r="500">
          <cell r="A500">
            <v>1193</v>
          </cell>
          <cell r="B500" t="str">
            <v>DE SCHEPPER PATRICK</v>
          </cell>
          <cell r="C500" t="str">
            <v>WM</v>
          </cell>
          <cell r="D500">
            <v>34</v>
          </cell>
        </row>
        <row r="501">
          <cell r="A501">
            <v>8077</v>
          </cell>
          <cell r="B501" t="str">
            <v>DE WOLF ALFONS</v>
          </cell>
          <cell r="C501" t="str">
            <v>WM</v>
          </cell>
          <cell r="D501">
            <v>27</v>
          </cell>
        </row>
        <row r="502">
          <cell r="A502">
            <v>4666</v>
          </cell>
          <cell r="B502" t="str">
            <v>DECONINCK FRANKY</v>
          </cell>
          <cell r="C502" t="str">
            <v>WM</v>
          </cell>
          <cell r="D502">
            <v>27</v>
          </cell>
        </row>
        <row r="503">
          <cell r="A503">
            <v>1195</v>
          </cell>
          <cell r="B503" t="str">
            <v>DELVAUX BENONI</v>
          </cell>
          <cell r="C503" t="str">
            <v>WM</v>
          </cell>
          <cell r="D503">
            <v>42</v>
          </cell>
        </row>
        <row r="504">
          <cell r="A504">
            <v>2215</v>
          </cell>
          <cell r="B504" t="str">
            <v>FORTON FRANCIS</v>
          </cell>
          <cell r="C504" t="str">
            <v>WM</v>
          </cell>
          <cell r="D504">
            <v>60</v>
          </cell>
        </row>
        <row r="505">
          <cell r="A505">
            <v>8026</v>
          </cell>
          <cell r="B505" t="str">
            <v>HOFMAN Glen</v>
          </cell>
          <cell r="C505" t="str">
            <v>WM</v>
          </cell>
          <cell r="D505">
            <v>60</v>
          </cell>
        </row>
        <row r="506">
          <cell r="A506">
            <v>1004</v>
          </cell>
          <cell r="B506" t="str">
            <v>HOSTENS STEFAAN</v>
          </cell>
          <cell r="C506" t="str">
            <v>WM</v>
          </cell>
          <cell r="D506">
            <v>42</v>
          </cell>
        </row>
        <row r="507">
          <cell r="A507">
            <v>5430</v>
          </cell>
          <cell r="B507" t="str">
            <v>MUYLAERT DIRK</v>
          </cell>
          <cell r="C507" t="str">
            <v>WM</v>
          </cell>
          <cell r="D507">
            <v>42</v>
          </cell>
        </row>
        <row r="508">
          <cell r="A508">
            <v>1005</v>
          </cell>
          <cell r="B508" t="str">
            <v>PEETERS LEO</v>
          </cell>
          <cell r="C508" t="str">
            <v>WM</v>
          </cell>
          <cell r="D508">
            <v>34</v>
          </cell>
        </row>
        <row r="509">
          <cell r="A509">
            <v>4405</v>
          </cell>
          <cell r="B509" t="str">
            <v>SCHIETTECATTE YVES</v>
          </cell>
          <cell r="C509" t="str">
            <v>WM</v>
          </cell>
          <cell r="D509">
            <v>50</v>
          </cell>
        </row>
        <row r="510">
          <cell r="A510">
            <v>2192</v>
          </cell>
          <cell r="B510" t="str">
            <v>STERCKVAL MICHEL</v>
          </cell>
          <cell r="C510" t="str">
            <v>WM</v>
          </cell>
          <cell r="D510">
            <v>42</v>
          </cell>
        </row>
        <row r="511">
          <cell r="A511">
            <v>1168</v>
          </cell>
          <cell r="B511" t="str">
            <v>VAN BAREL FERDINAND</v>
          </cell>
          <cell r="C511" t="str">
            <v>WM</v>
          </cell>
          <cell r="D511">
            <v>34</v>
          </cell>
        </row>
        <row r="512">
          <cell r="A512">
            <v>5727</v>
          </cell>
          <cell r="B512" t="str">
            <v>VAN GOETHEM BENNY</v>
          </cell>
          <cell r="C512" t="str">
            <v>WM</v>
          </cell>
          <cell r="D512">
            <v>27</v>
          </cell>
        </row>
        <row r="513">
          <cell r="A513">
            <v>4841</v>
          </cell>
          <cell r="B513" t="str">
            <v>VERPLANCKE Jean-Paul</v>
          </cell>
          <cell r="C513" t="str">
            <v>WM</v>
          </cell>
          <cell r="D513">
            <v>27</v>
          </cell>
        </row>
        <row r="514">
          <cell r="A514">
            <v>4842</v>
          </cell>
          <cell r="B514" t="str">
            <v>WAUTERS TOM</v>
          </cell>
          <cell r="C514" t="str">
            <v>WM</v>
          </cell>
          <cell r="D514">
            <v>27</v>
          </cell>
        </row>
        <row r="515">
          <cell r="A515">
            <v>2206</v>
          </cell>
          <cell r="B515" t="str">
            <v>WEEREMANS DIRK</v>
          </cell>
          <cell r="C515" t="str">
            <v>WM</v>
          </cell>
          <cell r="D515">
            <v>60</v>
          </cell>
        </row>
        <row r="516">
          <cell r="A516">
            <v>8661</v>
          </cell>
          <cell r="B516" t="str">
            <v>HEYNDRICKX Vik</v>
          </cell>
          <cell r="C516" t="str">
            <v>WM</v>
          </cell>
          <cell r="D516">
            <v>34</v>
          </cell>
        </row>
        <row r="518">
          <cell r="A518">
            <v>4907</v>
          </cell>
          <cell r="B518" t="str">
            <v>CORNELISSEN Pierre</v>
          </cell>
          <cell r="C518" t="str">
            <v>K.SNBA</v>
          </cell>
          <cell r="D518">
            <v>42</v>
          </cell>
        </row>
        <row r="519">
          <cell r="A519">
            <v>4909</v>
          </cell>
          <cell r="B519" t="str">
            <v>DE BOES Rudy</v>
          </cell>
          <cell r="C519" t="str">
            <v>K.SNBA</v>
          </cell>
          <cell r="D519">
            <v>34</v>
          </cell>
        </row>
        <row r="520">
          <cell r="A520">
            <v>4913</v>
          </cell>
          <cell r="B520" t="str">
            <v>DE RUYTE Yvan</v>
          </cell>
          <cell r="C520" t="str">
            <v>K.SNBA</v>
          </cell>
          <cell r="D520">
            <v>22</v>
          </cell>
        </row>
        <row r="521">
          <cell r="A521">
            <v>4916</v>
          </cell>
          <cell r="B521" t="str">
            <v>DE WITTE William</v>
          </cell>
          <cell r="C521" t="str">
            <v>K.SNBA</v>
          </cell>
          <cell r="D521">
            <v>27</v>
          </cell>
        </row>
        <row r="522">
          <cell r="A522">
            <v>4922</v>
          </cell>
          <cell r="B522" t="str">
            <v>LAUREYS Wilfried</v>
          </cell>
          <cell r="C522" t="str">
            <v>K.SNBA</v>
          </cell>
          <cell r="D522">
            <v>18</v>
          </cell>
        </row>
        <row r="523">
          <cell r="A523">
            <v>6151</v>
          </cell>
          <cell r="B523" t="str">
            <v>VAN OVERSCHELDE Bonny</v>
          </cell>
          <cell r="C523" t="str">
            <v>K.SNBA</v>
          </cell>
          <cell r="D523">
            <v>34</v>
          </cell>
        </row>
        <row r="524">
          <cell r="A524">
            <v>6743</v>
          </cell>
          <cell r="B524" t="str">
            <v>DE RUYTE Tom</v>
          </cell>
          <cell r="C524" t="str">
            <v>K.SNBA</v>
          </cell>
          <cell r="D524">
            <v>50</v>
          </cell>
        </row>
        <row r="525">
          <cell r="A525">
            <v>7562</v>
          </cell>
          <cell r="B525" t="str">
            <v>THUY Marc</v>
          </cell>
          <cell r="C525" t="str">
            <v>K.SNBA</v>
          </cell>
          <cell r="D525">
            <v>34</v>
          </cell>
        </row>
        <row r="526">
          <cell r="A526">
            <v>7923</v>
          </cell>
          <cell r="B526" t="str">
            <v>VAN DEN BERGHE Roland</v>
          </cell>
          <cell r="C526" t="str">
            <v>K.SNBA</v>
          </cell>
          <cell r="D526">
            <v>27</v>
          </cell>
        </row>
        <row r="527">
          <cell r="A527">
            <v>8414</v>
          </cell>
          <cell r="B527" t="str">
            <v>MAES Lucien</v>
          </cell>
          <cell r="C527" t="str">
            <v>K.SNBA</v>
          </cell>
          <cell r="D527">
            <v>18</v>
          </cell>
        </row>
        <row r="528">
          <cell r="A528">
            <v>8681</v>
          </cell>
          <cell r="B528" t="str">
            <v>VAN LEEUWEN A.E.M</v>
          </cell>
          <cell r="C528" t="str">
            <v>K.SNBA</v>
          </cell>
          <cell r="D528">
            <v>22</v>
          </cell>
        </row>
        <row r="529">
          <cell r="A529">
            <v>8902</v>
          </cell>
          <cell r="B529" t="str">
            <v>SUY Luc</v>
          </cell>
          <cell r="C529" t="str">
            <v>K.SNBA</v>
          </cell>
          <cell r="D529">
            <v>18</v>
          </cell>
        </row>
        <row r="530">
          <cell r="A530">
            <v>8903</v>
          </cell>
          <cell r="B530" t="str">
            <v>NEYTS Pierre</v>
          </cell>
          <cell r="C530" t="str">
            <v>K.SNBA</v>
          </cell>
          <cell r="D530">
            <v>22</v>
          </cell>
        </row>
        <row r="531">
          <cell r="A531">
            <v>4952</v>
          </cell>
          <cell r="B531" t="str">
            <v>DE SAEGER Dany</v>
          </cell>
          <cell r="C531" t="str">
            <v>K.SNBA</v>
          </cell>
          <cell r="D531">
            <v>34</v>
          </cell>
        </row>
        <row r="532">
          <cell r="A532">
            <v>9083</v>
          </cell>
          <cell r="B532" t="str">
            <v>VAN DEN BERGHE André</v>
          </cell>
          <cell r="C532" t="str">
            <v>K.SNBA</v>
          </cell>
          <cell r="D532">
            <v>27</v>
          </cell>
        </row>
        <row r="533">
          <cell r="A533">
            <v>6122</v>
          </cell>
          <cell r="B533" t="str">
            <v>DE MAEYER Joris</v>
          </cell>
          <cell r="C533" t="str">
            <v>K.SNBA</v>
          </cell>
          <cell r="D533">
            <v>22</v>
          </cell>
        </row>
        <row r="534">
          <cell r="A534">
            <v>4920</v>
          </cell>
          <cell r="B534" t="str">
            <v>HEERWEGH Robert</v>
          </cell>
          <cell r="C534" t="str">
            <v>K.SNBA</v>
          </cell>
          <cell r="D534">
            <v>27</v>
          </cell>
        </row>
        <row r="535">
          <cell r="A535">
            <v>8481</v>
          </cell>
          <cell r="B535" t="str">
            <v>VAVOURAIKIS  Emmanouil</v>
          </cell>
          <cell r="C535" t="str">
            <v>K.SNBA</v>
          </cell>
          <cell r="D535">
            <v>27</v>
          </cell>
        </row>
        <row r="536">
          <cell r="A536">
            <v>9277</v>
          </cell>
          <cell r="B536" t="str">
            <v>BOLLAERT GUIDO</v>
          </cell>
          <cell r="C536" t="str">
            <v>K.SNBA</v>
          </cell>
          <cell r="D536">
            <v>22</v>
          </cell>
        </row>
        <row r="537">
          <cell r="A537">
            <v>7704</v>
          </cell>
          <cell r="B537" t="str">
            <v>HEERWEGH ERIK</v>
          </cell>
          <cell r="C537" t="str">
            <v>K.SNBA</v>
          </cell>
          <cell r="D537">
            <v>22</v>
          </cell>
        </row>
        <row r="538">
          <cell r="A538">
            <v>4859</v>
          </cell>
          <cell r="B538" t="str">
            <v>CHRISTIAENS Johan</v>
          </cell>
          <cell r="C538" t="str">
            <v>K.SNBA</v>
          </cell>
          <cell r="D538">
            <v>22</v>
          </cell>
        </row>
        <row r="539">
          <cell r="A539">
            <v>8149</v>
          </cell>
          <cell r="B539" t="str">
            <v>D'HONDT Roland</v>
          </cell>
          <cell r="C539" t="str">
            <v>K.SNBA</v>
          </cell>
          <cell r="D539">
            <v>22</v>
          </cell>
        </row>
        <row r="540">
          <cell r="A540">
            <v>4950</v>
          </cell>
          <cell r="B540" t="str">
            <v>DE CONINCK Achille</v>
          </cell>
          <cell r="C540" t="str">
            <v>K.SNBA</v>
          </cell>
          <cell r="D540">
            <v>27</v>
          </cell>
        </row>
        <row r="541">
          <cell r="A541">
            <v>1067</v>
          </cell>
          <cell r="B541" t="str">
            <v>MAES Bart</v>
          </cell>
          <cell r="C541" t="str">
            <v>K.SNBA</v>
          </cell>
          <cell r="D541">
            <v>22</v>
          </cell>
        </row>
        <row r="542">
          <cell r="A542">
            <v>8746</v>
          </cell>
          <cell r="B542" t="str">
            <v>PEERSMAN Luc</v>
          </cell>
          <cell r="C542" t="str">
            <v>K.SNBA</v>
          </cell>
          <cell r="D542">
            <v>27</v>
          </cell>
        </row>
        <row r="543">
          <cell r="A543">
            <v>8904</v>
          </cell>
          <cell r="B543" t="str">
            <v>RAES Wim</v>
          </cell>
          <cell r="C543" t="str">
            <v>K.SNBA</v>
          </cell>
          <cell r="D543">
            <v>22</v>
          </cell>
        </row>
        <row r="544">
          <cell r="A544">
            <v>8081</v>
          </cell>
          <cell r="B544" t="str">
            <v>SLEEBUS Eddy</v>
          </cell>
          <cell r="C544" t="str">
            <v>K.SNBA</v>
          </cell>
          <cell r="D544">
            <v>27</v>
          </cell>
        </row>
        <row r="545">
          <cell r="A545">
            <v>9476</v>
          </cell>
          <cell r="B545" t="str">
            <v>VERHOFSTADT Eddy</v>
          </cell>
          <cell r="C545" t="str">
            <v>K.SNBA</v>
          </cell>
          <cell r="D545">
            <v>34</v>
          </cell>
        </row>
        <row r="546">
          <cell r="A546">
            <v>9963</v>
          </cell>
          <cell r="B546" t="str">
            <v>ROLUS Bob</v>
          </cell>
          <cell r="C546" t="str">
            <v>K.SNBA</v>
          </cell>
          <cell r="D546">
            <v>22</v>
          </cell>
        </row>
        <row r="547">
          <cell r="A547">
            <v>5732</v>
          </cell>
          <cell r="B547" t="str">
            <v>ILIANO Franz</v>
          </cell>
          <cell r="C547" t="str">
            <v>K.SNBA</v>
          </cell>
          <cell r="D547">
            <v>18</v>
          </cell>
        </row>
        <row r="549">
          <cell r="A549">
            <v>7461</v>
          </cell>
          <cell r="B549" t="str">
            <v>GRIMON Johan</v>
          </cell>
          <cell r="C549" t="str">
            <v>POCKET</v>
          </cell>
          <cell r="D549">
            <v>34</v>
          </cell>
        </row>
        <row r="550">
          <cell r="A550">
            <v>9534</v>
          </cell>
          <cell r="B550" t="str">
            <v>VANHONACKER Dominique</v>
          </cell>
          <cell r="C550" t="str">
            <v>POCKET</v>
          </cell>
        </row>
        <row r="551">
          <cell r="A551">
            <v>7046</v>
          </cell>
          <cell r="B551" t="str">
            <v>DEGRAEVE Peter</v>
          </cell>
          <cell r="C551" t="str">
            <v>POCKET</v>
          </cell>
        </row>
        <row r="552">
          <cell r="A552">
            <v>9071</v>
          </cell>
          <cell r="B552" t="str">
            <v>VANDOMMELE Johan</v>
          </cell>
          <cell r="C552" t="str">
            <v>POCKET</v>
          </cell>
        </row>
        <row r="553">
          <cell r="A553">
            <v>9953</v>
          </cell>
          <cell r="B553" t="str">
            <v>WILMS Steve</v>
          </cell>
          <cell r="C553" t="str">
            <v>POCKET</v>
          </cell>
        </row>
        <row r="554">
          <cell r="A554">
            <v>9954</v>
          </cell>
          <cell r="B554" t="str">
            <v>PETRUS Kim</v>
          </cell>
          <cell r="C554" t="str">
            <v>POCKET</v>
          </cell>
        </row>
        <row r="557">
          <cell r="A557">
            <v>8689</v>
          </cell>
          <cell r="B557" t="str">
            <v>DEWAELE Eddy</v>
          </cell>
          <cell r="C557" t="str">
            <v>CBC-DLS</v>
          </cell>
        </row>
        <row r="558">
          <cell r="A558">
            <v>8690</v>
          </cell>
          <cell r="B558" t="str">
            <v>JOYE Rik</v>
          </cell>
          <cell r="C558" t="str">
            <v>CBC-DLS</v>
          </cell>
        </row>
        <row r="559">
          <cell r="A559">
            <v>8704</v>
          </cell>
          <cell r="B559" t="str">
            <v>CALLENS Filip</v>
          </cell>
          <cell r="C559" t="str">
            <v>CBC-DLS</v>
          </cell>
          <cell r="D559">
            <v>18</v>
          </cell>
        </row>
        <row r="560">
          <cell r="A560">
            <v>4763</v>
          </cell>
          <cell r="B560" t="str">
            <v>CASTELEYN Rik</v>
          </cell>
          <cell r="C560" t="str">
            <v>CBC-DLS</v>
          </cell>
          <cell r="D560">
            <v>34</v>
          </cell>
        </row>
        <row r="561">
          <cell r="A561">
            <v>1061</v>
          </cell>
          <cell r="B561" t="str">
            <v>GELDHOF Frank</v>
          </cell>
          <cell r="C561" t="str">
            <v>CBC-DLS</v>
          </cell>
        </row>
        <row r="562">
          <cell r="A562">
            <v>8691</v>
          </cell>
          <cell r="B562" t="str">
            <v xml:space="preserve">BRUNEEL Norbert </v>
          </cell>
          <cell r="C562" t="str">
            <v>CBC-DLS</v>
          </cell>
        </row>
        <row r="564">
          <cell r="A564">
            <v>4762</v>
          </cell>
          <cell r="B564" t="str">
            <v>CASTELEYN Henk</v>
          </cell>
          <cell r="C564" t="str">
            <v>DOS</v>
          </cell>
          <cell r="D564">
            <v>34</v>
          </cell>
        </row>
        <row r="565">
          <cell r="A565">
            <v>4765</v>
          </cell>
          <cell r="B565" t="str">
            <v>DEBAES Peter</v>
          </cell>
          <cell r="C565" t="str">
            <v>DOS</v>
          </cell>
          <cell r="D565">
            <v>42</v>
          </cell>
        </row>
        <row r="566">
          <cell r="A566">
            <v>4768</v>
          </cell>
          <cell r="B566" t="str">
            <v>DEDIER Georges</v>
          </cell>
          <cell r="C566" t="str">
            <v>DOS</v>
          </cell>
          <cell r="D566">
            <v>27</v>
          </cell>
        </row>
        <row r="567">
          <cell r="A567">
            <v>8156</v>
          </cell>
          <cell r="B567" t="str">
            <v>DETOLLENAERE Jonny</v>
          </cell>
          <cell r="C567" t="str">
            <v>DOS</v>
          </cell>
          <cell r="D567">
            <v>18</v>
          </cell>
        </row>
        <row r="568">
          <cell r="A568">
            <v>4776</v>
          </cell>
          <cell r="B568" t="str">
            <v>HOUTHAEVE Jean-Marie</v>
          </cell>
          <cell r="C568" t="str">
            <v>DOS</v>
          </cell>
          <cell r="D568">
            <v>27</v>
          </cell>
        </row>
        <row r="569">
          <cell r="A569">
            <v>4778</v>
          </cell>
          <cell r="B569" t="str">
            <v>LEYN Philippe</v>
          </cell>
          <cell r="C569" t="str">
            <v>DOS</v>
          </cell>
          <cell r="D569">
            <v>34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  <cell r="D571">
            <v>27</v>
          </cell>
        </row>
        <row r="572">
          <cell r="A572">
            <v>4693</v>
          </cell>
          <cell r="B572" t="str">
            <v>MOSTREY Peter</v>
          </cell>
          <cell r="C572" t="str">
            <v>DOS</v>
          </cell>
          <cell r="D572">
            <v>42</v>
          </cell>
        </row>
        <row r="573">
          <cell r="A573">
            <v>4733</v>
          </cell>
          <cell r="B573" t="str">
            <v>NUYTTENS Gino</v>
          </cell>
          <cell r="C573" t="str">
            <v>DOS</v>
          </cell>
          <cell r="D573">
            <v>27</v>
          </cell>
        </row>
        <row r="574">
          <cell r="A574">
            <v>6720</v>
          </cell>
          <cell r="B574" t="str">
            <v>WILLE Etienne</v>
          </cell>
          <cell r="C574" t="str">
            <v>DOS</v>
          </cell>
        </row>
        <row r="575">
          <cell r="A575">
            <v>4738</v>
          </cell>
          <cell r="B575" t="str">
            <v>VANDENDRIESSCHE Philip</v>
          </cell>
          <cell r="C575" t="str">
            <v>DOS</v>
          </cell>
          <cell r="D575">
            <v>50</v>
          </cell>
        </row>
        <row r="576">
          <cell r="A576">
            <v>6094</v>
          </cell>
          <cell r="B576" t="str">
            <v>VANACKER Steven</v>
          </cell>
          <cell r="C576" t="str">
            <v>DOS</v>
          </cell>
          <cell r="D576">
            <v>60</v>
          </cell>
        </row>
        <row r="577">
          <cell r="A577">
            <v>9461</v>
          </cell>
          <cell r="B577" t="str">
            <v>RONDELEZ Kenneth</v>
          </cell>
          <cell r="C577" t="str">
            <v>DOS</v>
          </cell>
        </row>
        <row r="578">
          <cell r="A578">
            <v>2299</v>
          </cell>
          <cell r="B578" t="str">
            <v>VANTHOURNOUT Michel</v>
          </cell>
          <cell r="C578" t="str">
            <v>DOS</v>
          </cell>
          <cell r="D578">
            <v>15</v>
          </cell>
        </row>
        <row r="579">
          <cell r="A579">
            <v>1055</v>
          </cell>
          <cell r="B579" t="str">
            <v>BRUWIER Erwin</v>
          </cell>
          <cell r="C579" t="str">
            <v>DOS</v>
          </cell>
        </row>
        <row r="580">
          <cell r="A580">
            <v>8705</v>
          </cell>
          <cell r="B580" t="str">
            <v>STEVENS Ilse</v>
          </cell>
          <cell r="C580" t="str">
            <v>DOS</v>
          </cell>
        </row>
        <row r="581">
          <cell r="A581">
            <v>4774</v>
          </cell>
          <cell r="B581" t="str">
            <v>DUYCK Peter</v>
          </cell>
          <cell r="C581" t="str">
            <v>DOS</v>
          </cell>
          <cell r="D581">
            <v>34</v>
          </cell>
        </row>
        <row r="582">
          <cell r="A582">
            <v>8697</v>
          </cell>
          <cell r="B582" t="str">
            <v>MELNYTSCHENKO Cédric</v>
          </cell>
          <cell r="C582" t="str">
            <v>DOS</v>
          </cell>
          <cell r="D582">
            <v>50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  <cell r="D583">
            <v>15</v>
          </cell>
        </row>
        <row r="584">
          <cell r="A584">
            <v>1060</v>
          </cell>
          <cell r="B584" t="str">
            <v>Wittevrongel Dirk</v>
          </cell>
          <cell r="C584" t="str">
            <v>DOS</v>
          </cell>
          <cell r="D584">
            <v>34</v>
          </cell>
        </row>
        <row r="585">
          <cell r="A585">
            <v>1061</v>
          </cell>
          <cell r="B585" t="str">
            <v>Geldhof Frank</v>
          </cell>
          <cell r="C585" t="str">
            <v>DOS</v>
          </cell>
        </row>
        <row r="586">
          <cell r="A586">
            <v>9018</v>
          </cell>
          <cell r="B586" t="str">
            <v>GHEVART Jean</v>
          </cell>
          <cell r="C586" t="str">
            <v>DOS</v>
          </cell>
        </row>
        <row r="587">
          <cell r="A587">
            <v>9957</v>
          </cell>
          <cell r="B587" t="str">
            <v>BRUWIER Ludwin</v>
          </cell>
          <cell r="C587" t="str">
            <v>DOS</v>
          </cell>
        </row>
        <row r="588">
          <cell r="A588">
            <v>9958</v>
          </cell>
          <cell r="B588" t="str">
            <v>DEBLAUWE Dimitri</v>
          </cell>
          <cell r="C588" t="str">
            <v>DOS</v>
          </cell>
        </row>
        <row r="590">
          <cell r="A590">
            <v>4775</v>
          </cell>
          <cell r="B590" t="str">
            <v>GOETHALS Didier</v>
          </cell>
          <cell r="C590" t="str">
            <v>K.GHOK</v>
          </cell>
          <cell r="D590">
            <v>42</v>
          </cell>
        </row>
        <row r="591">
          <cell r="A591">
            <v>4789</v>
          </cell>
          <cell r="B591" t="str">
            <v>CAPPELLE Herwig</v>
          </cell>
          <cell r="C591" t="str">
            <v>K.GHOK</v>
          </cell>
          <cell r="D591">
            <v>22</v>
          </cell>
        </row>
        <row r="592">
          <cell r="A592">
            <v>4790</v>
          </cell>
          <cell r="B592" t="str">
            <v>DE MOOR Frederik</v>
          </cell>
          <cell r="C592" t="str">
            <v>K.GHOK</v>
          </cell>
          <cell r="D592">
            <v>34</v>
          </cell>
        </row>
        <row r="593">
          <cell r="A593">
            <v>4791</v>
          </cell>
          <cell r="B593" t="str">
            <v>DE MOOR Willy</v>
          </cell>
          <cell r="C593" t="str">
            <v>K.GHOK</v>
          </cell>
          <cell r="D593">
            <v>22</v>
          </cell>
        </row>
        <row r="594">
          <cell r="A594">
            <v>4793</v>
          </cell>
          <cell r="B594" t="str">
            <v>DETAVERNIER Hendrik</v>
          </cell>
          <cell r="C594" t="str">
            <v>K.GHOK</v>
          </cell>
        </row>
        <row r="595">
          <cell r="A595">
            <v>7538</v>
          </cell>
          <cell r="B595" t="str">
            <v>WERBROUCK Geert</v>
          </cell>
          <cell r="C595" t="str">
            <v>K.GHOK</v>
          </cell>
          <cell r="D595">
            <v>27</v>
          </cell>
        </row>
        <row r="596">
          <cell r="A596">
            <v>7823</v>
          </cell>
          <cell r="B596" t="str">
            <v>JOYE Robert</v>
          </cell>
          <cell r="C596" t="str">
            <v>K.GHOK</v>
          </cell>
          <cell r="D596">
            <v>27</v>
          </cell>
        </row>
        <row r="597">
          <cell r="A597">
            <v>8513</v>
          </cell>
          <cell r="B597" t="str">
            <v>DECOCK Johan</v>
          </cell>
          <cell r="C597" t="str">
            <v>K.GHOK</v>
          </cell>
        </row>
        <row r="598">
          <cell r="A598">
            <v>8702</v>
          </cell>
          <cell r="B598" t="str">
            <v>VAN DE VELDE August</v>
          </cell>
          <cell r="C598" t="str">
            <v>K.GHOK</v>
          </cell>
        </row>
        <row r="599">
          <cell r="A599">
            <v>4659</v>
          </cell>
          <cell r="B599" t="str">
            <v>BAS Jacques</v>
          </cell>
          <cell r="C599" t="str">
            <v>K.GHOK</v>
          </cell>
          <cell r="D599">
            <v>34</v>
          </cell>
        </row>
        <row r="600">
          <cell r="A600">
            <v>4656</v>
          </cell>
          <cell r="B600" t="str">
            <v>POLLIE Luc</v>
          </cell>
          <cell r="C600" t="str">
            <v>K.GHOK</v>
          </cell>
          <cell r="D600">
            <v>34</v>
          </cell>
        </row>
        <row r="601">
          <cell r="A601">
            <v>7308</v>
          </cell>
          <cell r="B601" t="str">
            <v>CLAUS Gino</v>
          </cell>
          <cell r="C601" t="str">
            <v>K.GHOK</v>
          </cell>
          <cell r="D601">
            <v>27</v>
          </cell>
        </row>
        <row r="602">
          <cell r="A602">
            <v>3807</v>
          </cell>
          <cell r="B602" t="str">
            <v>VERBRUGGHE Johan</v>
          </cell>
          <cell r="C602" t="str">
            <v>K.GHOK</v>
          </cell>
          <cell r="D602">
            <v>22</v>
          </cell>
        </row>
        <row r="603">
          <cell r="A603">
            <v>9274</v>
          </cell>
          <cell r="B603" t="str">
            <v>VERBRUGGHE Philippe</v>
          </cell>
          <cell r="C603" t="str">
            <v>K.GHOK</v>
          </cell>
          <cell r="D603">
            <v>27</v>
          </cell>
        </row>
        <row r="604">
          <cell r="A604">
            <v>7689</v>
          </cell>
          <cell r="B604" t="str">
            <v>BOSSAERT Dirk</v>
          </cell>
          <cell r="C604" t="str">
            <v>K.GHOK</v>
          </cell>
        </row>
        <row r="605">
          <cell r="A605">
            <v>9143</v>
          </cell>
          <cell r="B605" t="str">
            <v>DENEUT Johan</v>
          </cell>
          <cell r="C605" t="str">
            <v>K.GHOK</v>
          </cell>
          <cell r="D605">
            <v>34</v>
          </cell>
        </row>
        <row r="606">
          <cell r="A606">
            <v>8736</v>
          </cell>
          <cell r="B606" t="str">
            <v>VEYS Renzo</v>
          </cell>
          <cell r="C606" t="str">
            <v>K.GHOK</v>
          </cell>
          <cell r="D606">
            <v>27</v>
          </cell>
        </row>
        <row r="607">
          <cell r="A607">
            <v>9440</v>
          </cell>
          <cell r="B607" t="str">
            <v>DECOCK Stephan</v>
          </cell>
          <cell r="C607" t="str">
            <v>K.GHOK</v>
          </cell>
          <cell r="D607">
            <v>22</v>
          </cell>
        </row>
        <row r="608">
          <cell r="A608">
            <v>8688</v>
          </cell>
          <cell r="B608" t="str">
            <v>DECEUNINCK Kurt</v>
          </cell>
          <cell r="C608" t="str">
            <v>K.GHOK</v>
          </cell>
          <cell r="D608">
            <v>27</v>
          </cell>
        </row>
        <row r="609">
          <cell r="A609">
            <v>9437</v>
          </cell>
          <cell r="B609" t="str">
            <v>DHAEYER Rémy</v>
          </cell>
          <cell r="C609" t="str">
            <v>K.GHOK</v>
          </cell>
        </row>
        <row r="610">
          <cell r="A610">
            <v>1056</v>
          </cell>
          <cell r="B610" t="str">
            <v>SANTY Eric</v>
          </cell>
          <cell r="C610" t="str">
            <v>K.GHOK</v>
          </cell>
          <cell r="D610">
            <v>15</v>
          </cell>
        </row>
        <row r="611">
          <cell r="A611">
            <v>8088</v>
          </cell>
          <cell r="B611" t="str">
            <v>VERCAEMERE Jaak</v>
          </cell>
          <cell r="C611" t="str">
            <v>K.GHOK</v>
          </cell>
          <cell r="D611">
            <v>22</v>
          </cell>
        </row>
        <row r="612">
          <cell r="A612">
            <v>1058</v>
          </cell>
          <cell r="B612" t="str">
            <v>VERMEERSCH Dave</v>
          </cell>
          <cell r="C612" t="str">
            <v>K.GHOK</v>
          </cell>
          <cell r="D612">
            <v>15</v>
          </cell>
        </row>
        <row r="613">
          <cell r="A613">
            <v>1143</v>
          </cell>
          <cell r="B613" t="str">
            <v>LOUAGIE Bjorn</v>
          </cell>
          <cell r="C613" t="str">
            <v>K.GHOK</v>
          </cell>
          <cell r="D613">
            <v>22</v>
          </cell>
        </row>
        <row r="614">
          <cell r="A614">
            <v>7821</v>
          </cell>
          <cell r="B614" t="str">
            <v>VROMANT Marc</v>
          </cell>
          <cell r="C614" t="str">
            <v>K.GHOK</v>
          </cell>
          <cell r="D614">
            <v>27</v>
          </cell>
        </row>
        <row r="615">
          <cell r="A615">
            <v>5746</v>
          </cell>
          <cell r="B615" t="str">
            <v>NICHELSON Pascal</v>
          </cell>
          <cell r="C615" t="str">
            <v>K.GHOK</v>
          </cell>
          <cell r="D615">
            <v>27</v>
          </cell>
        </row>
        <row r="616">
          <cell r="A616">
            <v>7814</v>
          </cell>
          <cell r="B616" t="str">
            <v>DEWILDE Johan</v>
          </cell>
          <cell r="C616" t="str">
            <v>K.GHOK</v>
          </cell>
          <cell r="D616">
            <v>18</v>
          </cell>
        </row>
        <row r="617">
          <cell r="A617">
            <v>8873</v>
          </cell>
          <cell r="B617" t="str">
            <v>DEVOS Claude</v>
          </cell>
          <cell r="C617" t="str">
            <v>K.GHOK</v>
          </cell>
          <cell r="D617">
            <v>18</v>
          </cell>
        </row>
        <row r="618">
          <cell r="A618">
            <v>8047</v>
          </cell>
          <cell r="B618" t="str">
            <v>DEVRIENDT Bart</v>
          </cell>
          <cell r="C618" t="str">
            <v>K.GHOK</v>
          </cell>
          <cell r="D618">
            <v>22</v>
          </cell>
        </row>
        <row r="619">
          <cell r="A619">
            <v>9531</v>
          </cell>
          <cell r="B619" t="str">
            <v>ROELAND Juliaan</v>
          </cell>
          <cell r="C619" t="str">
            <v>K.GHOK</v>
          </cell>
          <cell r="D619">
            <v>15</v>
          </cell>
        </row>
        <row r="620">
          <cell r="A620">
            <v>8282</v>
          </cell>
          <cell r="B620" t="str">
            <v>PATTYN Guy</v>
          </cell>
          <cell r="C620" t="str">
            <v>K.GHOK</v>
          </cell>
          <cell r="D620">
            <v>18</v>
          </cell>
        </row>
        <row r="621">
          <cell r="A621">
            <v>9532</v>
          </cell>
          <cell r="B621" t="str">
            <v>VIENNE Isabelle</v>
          </cell>
          <cell r="C621" t="str">
            <v>K.GHOK</v>
          </cell>
        </row>
        <row r="622">
          <cell r="A622">
            <v>7499</v>
          </cell>
          <cell r="B622" t="str">
            <v>GRAYE André</v>
          </cell>
          <cell r="C622" t="str">
            <v>K.GHOK</v>
          </cell>
          <cell r="D622">
            <v>22</v>
          </cell>
        </row>
        <row r="623">
          <cell r="A623">
            <v>7524</v>
          </cell>
          <cell r="B623" t="str">
            <v>SCHOKELE Ronny</v>
          </cell>
          <cell r="C623" t="str">
            <v>K.GHOK</v>
          </cell>
          <cell r="D623">
            <v>22</v>
          </cell>
        </row>
        <row r="624">
          <cell r="A624">
            <v>4687</v>
          </cell>
          <cell r="B624" t="str">
            <v>VANHAESEBROEK Didier</v>
          </cell>
          <cell r="C624" t="str">
            <v>K.GHOK</v>
          </cell>
          <cell r="D624">
            <v>18</v>
          </cell>
        </row>
        <row r="625">
          <cell r="A625">
            <v>9529</v>
          </cell>
          <cell r="B625" t="str">
            <v>CALLAERT Alain</v>
          </cell>
          <cell r="C625" t="str">
            <v>K.GHOK</v>
          </cell>
          <cell r="D625">
            <v>18</v>
          </cell>
        </row>
        <row r="626">
          <cell r="A626">
            <v>9433</v>
          </cell>
          <cell r="B626" t="str">
            <v>LATRUWE Nicolas</v>
          </cell>
          <cell r="C626" t="str">
            <v>K.GHOK</v>
          </cell>
          <cell r="D626">
            <v>15</v>
          </cell>
        </row>
        <row r="627">
          <cell r="A627">
            <v>9511</v>
          </cell>
          <cell r="B627" t="str">
            <v>HOUSSIN Mario</v>
          </cell>
          <cell r="C627" t="str">
            <v>K.GHOK</v>
          </cell>
          <cell r="D627">
            <v>22</v>
          </cell>
        </row>
        <row r="629">
          <cell r="A629">
            <v>4691</v>
          </cell>
          <cell r="B629" t="str">
            <v>D'HONDT Hervé</v>
          </cell>
          <cell r="C629" t="str">
            <v>WOH</v>
          </cell>
        </row>
        <row r="630">
          <cell r="A630">
            <v>4701</v>
          </cell>
          <cell r="B630" t="str">
            <v>WERBROUCK Donald</v>
          </cell>
          <cell r="C630" t="str">
            <v>WOH</v>
          </cell>
          <cell r="D630">
            <v>18</v>
          </cell>
        </row>
        <row r="631">
          <cell r="A631">
            <v>6722</v>
          </cell>
          <cell r="B631" t="str">
            <v>GRYSON Dirk</v>
          </cell>
          <cell r="C631" t="str">
            <v>WOH</v>
          </cell>
        </row>
        <row r="632">
          <cell r="A632">
            <v>7314</v>
          </cell>
          <cell r="B632" t="str">
            <v>DEMAN Leon</v>
          </cell>
          <cell r="C632" t="str">
            <v>WOH</v>
          </cell>
        </row>
        <row r="633">
          <cell r="A633">
            <v>7315</v>
          </cell>
          <cell r="B633" t="str">
            <v>EVERAERDT Corneel</v>
          </cell>
          <cell r="C633" t="str">
            <v>WOH</v>
          </cell>
        </row>
        <row r="634">
          <cell r="A634">
            <v>8528</v>
          </cell>
          <cell r="B634" t="str">
            <v>VANACKER Jozef</v>
          </cell>
          <cell r="C634" t="str">
            <v>WOH</v>
          </cell>
        </row>
        <row r="635">
          <cell r="A635">
            <v>8687</v>
          </cell>
          <cell r="B635" t="str">
            <v>DESWARTE Willy</v>
          </cell>
          <cell r="C635" t="str">
            <v>WOH</v>
          </cell>
        </row>
        <row r="636">
          <cell r="A636">
            <v>8872</v>
          </cell>
          <cell r="B636" t="str">
            <v>BEIRNAERT Arthur</v>
          </cell>
          <cell r="C636" t="str">
            <v>WOH</v>
          </cell>
        </row>
        <row r="637">
          <cell r="A637">
            <v>8873</v>
          </cell>
          <cell r="B637" t="str">
            <v>DEVOS Claude</v>
          </cell>
          <cell r="C637" t="str">
            <v>WOH</v>
          </cell>
          <cell r="D637">
            <v>22</v>
          </cell>
        </row>
        <row r="638">
          <cell r="A638">
            <v>8875</v>
          </cell>
          <cell r="B638" t="str">
            <v>DEBUSSCHERE Dries</v>
          </cell>
          <cell r="C638" t="str">
            <v>WOH</v>
          </cell>
        </row>
        <row r="639">
          <cell r="A639">
            <v>9074</v>
          </cell>
          <cell r="B639" t="str">
            <v>VANBIERVLIET Geert</v>
          </cell>
          <cell r="C639" t="str">
            <v>WOH</v>
          </cell>
        </row>
        <row r="640">
          <cell r="A640">
            <v>9270</v>
          </cell>
          <cell r="B640" t="str">
            <v>DESWARTE Franky</v>
          </cell>
          <cell r="C640" t="str">
            <v>WOH</v>
          </cell>
        </row>
        <row r="641">
          <cell r="A641">
            <v>9271</v>
          </cell>
          <cell r="B641" t="str">
            <v>VAN ACKER Frank</v>
          </cell>
          <cell r="C641" t="str">
            <v>WOH</v>
          </cell>
        </row>
        <row r="642">
          <cell r="A642">
            <v>5183</v>
          </cell>
          <cell r="B642" t="str">
            <v>BOEDTS Freddy</v>
          </cell>
          <cell r="C642" t="str">
            <v>WOH</v>
          </cell>
        </row>
        <row r="643">
          <cell r="A643">
            <v>7316</v>
          </cell>
          <cell r="B643" t="str">
            <v>RONDELE Freddy</v>
          </cell>
          <cell r="C643" t="str">
            <v>WOH</v>
          </cell>
          <cell r="D643">
            <v>18</v>
          </cell>
        </row>
        <row r="644">
          <cell r="A644">
            <v>5717</v>
          </cell>
          <cell r="B644" t="str">
            <v>ACX Dirk</v>
          </cell>
          <cell r="C644" t="str">
            <v>WOH</v>
          </cell>
          <cell r="D644">
            <v>22</v>
          </cell>
        </row>
        <row r="646">
          <cell r="A646">
            <v>4725</v>
          </cell>
          <cell r="B646" t="str">
            <v>VANONACKER Patrick</v>
          </cell>
          <cell r="C646" t="str">
            <v>KK</v>
          </cell>
          <cell r="D646">
            <v>34</v>
          </cell>
        </row>
        <row r="647">
          <cell r="A647">
            <v>4736</v>
          </cell>
          <cell r="B647" t="str">
            <v>VANCOILLIE Francky</v>
          </cell>
          <cell r="C647" t="str">
            <v>KK</v>
          </cell>
          <cell r="D647">
            <v>50</v>
          </cell>
        </row>
        <row r="648">
          <cell r="A648">
            <v>4737</v>
          </cell>
          <cell r="B648" t="str">
            <v>VANGANSBEKE Luc</v>
          </cell>
          <cell r="C648" t="str">
            <v>KK</v>
          </cell>
          <cell r="D648">
            <v>34</v>
          </cell>
        </row>
        <row r="649">
          <cell r="A649">
            <v>4798</v>
          </cell>
          <cell r="B649" t="str">
            <v>VERCOUILLIE Alexander</v>
          </cell>
          <cell r="C649" t="str">
            <v>KK</v>
          </cell>
          <cell r="D649">
            <v>42</v>
          </cell>
        </row>
        <row r="650">
          <cell r="A650">
            <v>8089</v>
          </cell>
          <cell r="B650" t="str">
            <v>VERGHEYNST Albert</v>
          </cell>
          <cell r="C650" t="str">
            <v>KK</v>
          </cell>
          <cell r="D650">
            <v>42</v>
          </cell>
        </row>
        <row r="651">
          <cell r="A651">
            <v>4799</v>
          </cell>
          <cell r="B651" t="str">
            <v>VERCOUILLIE José</v>
          </cell>
          <cell r="C651" t="str">
            <v>KK</v>
          </cell>
          <cell r="D651">
            <v>22</v>
          </cell>
        </row>
        <row r="652">
          <cell r="A652">
            <v>5223</v>
          </cell>
          <cell r="B652" t="str">
            <v>DESCHEPPER Carl</v>
          </cell>
          <cell r="C652" t="str">
            <v>KK</v>
          </cell>
          <cell r="D652">
            <v>34</v>
          </cell>
        </row>
        <row r="653">
          <cell r="A653">
            <v>6730</v>
          </cell>
          <cell r="B653" t="str">
            <v>DENOULET Johan</v>
          </cell>
          <cell r="C653" t="str">
            <v>KK</v>
          </cell>
          <cell r="D653">
            <v>27</v>
          </cell>
        </row>
        <row r="654">
          <cell r="A654">
            <v>7540</v>
          </cell>
          <cell r="B654" t="str">
            <v>VANDAELE Eric</v>
          </cell>
          <cell r="C654" t="str">
            <v>KK</v>
          </cell>
          <cell r="D654">
            <v>18</v>
          </cell>
        </row>
        <row r="655">
          <cell r="A655">
            <v>8425</v>
          </cell>
          <cell r="B655" t="str">
            <v>MILLET Michel</v>
          </cell>
          <cell r="C655" t="str">
            <v>KK</v>
          </cell>
          <cell r="D655">
            <v>34</v>
          </cell>
        </row>
        <row r="656">
          <cell r="A656">
            <v>8480</v>
          </cell>
          <cell r="B656" t="str">
            <v>VANGANSBEKE Gerard</v>
          </cell>
          <cell r="C656" t="str">
            <v>KK</v>
          </cell>
          <cell r="D656">
            <v>27</v>
          </cell>
        </row>
        <row r="657">
          <cell r="A657">
            <v>8714</v>
          </cell>
          <cell r="B657" t="str">
            <v>LOOSVELDT Frank</v>
          </cell>
          <cell r="C657" t="str">
            <v>KK</v>
          </cell>
          <cell r="D657">
            <v>27</v>
          </cell>
        </row>
        <row r="658">
          <cell r="A658">
            <v>7458</v>
          </cell>
          <cell r="B658" t="str">
            <v>DUMON Eddy</v>
          </cell>
          <cell r="C658" t="str">
            <v>KK</v>
          </cell>
        </row>
        <row r="659">
          <cell r="A659">
            <v>9078</v>
          </cell>
          <cell r="B659" t="str">
            <v>BEKAERT Bernhard</v>
          </cell>
          <cell r="C659" t="str">
            <v>KK</v>
          </cell>
          <cell r="D659">
            <v>34</v>
          </cell>
        </row>
        <row r="660">
          <cell r="A660">
            <v>4680</v>
          </cell>
          <cell r="B660" t="str">
            <v>RAVESTYN Martin</v>
          </cell>
          <cell r="C660" t="str">
            <v>KK</v>
          </cell>
          <cell r="D660">
            <v>60</v>
          </cell>
        </row>
        <row r="661">
          <cell r="A661">
            <v>6727</v>
          </cell>
          <cell r="B661" t="str">
            <v>DE RYNCK Ivan</v>
          </cell>
          <cell r="C661" t="str">
            <v>KK</v>
          </cell>
          <cell r="D661">
            <v>34</v>
          </cell>
        </row>
        <row r="662">
          <cell r="A662">
            <v>4703</v>
          </cell>
          <cell r="B662" t="str">
            <v>BEGHIN Frédéric</v>
          </cell>
          <cell r="C662" t="str">
            <v>KK</v>
          </cell>
          <cell r="D662">
            <v>50</v>
          </cell>
        </row>
        <row r="663">
          <cell r="A663">
            <v>8159</v>
          </cell>
          <cell r="B663" t="str">
            <v>MONSOREZ Michel</v>
          </cell>
          <cell r="C663" t="str">
            <v>KK</v>
          </cell>
          <cell r="D663">
            <v>27</v>
          </cell>
        </row>
        <row r="664">
          <cell r="A664">
            <v>4730</v>
          </cell>
          <cell r="B664" t="str">
            <v>LAGAGE Roger</v>
          </cell>
          <cell r="C664" t="str">
            <v>KK</v>
          </cell>
          <cell r="D664">
            <v>34</v>
          </cell>
        </row>
        <row r="665">
          <cell r="A665">
            <v>2568</v>
          </cell>
          <cell r="B665" t="str">
            <v>CORNELISSEN Jacky</v>
          </cell>
          <cell r="C665" t="str">
            <v>KK</v>
          </cell>
          <cell r="D665">
            <v>34</v>
          </cell>
        </row>
        <row r="666">
          <cell r="A666">
            <v>1054</v>
          </cell>
          <cell r="B666" t="str">
            <v>DEMOS Georges</v>
          </cell>
          <cell r="C666" t="str">
            <v>KK</v>
          </cell>
          <cell r="D666">
            <v>50</v>
          </cell>
        </row>
        <row r="667">
          <cell r="A667">
            <v>4708</v>
          </cell>
          <cell r="B667" t="str">
            <v>DENNEULIN Frédéric</v>
          </cell>
          <cell r="C667" t="str">
            <v>KK</v>
          </cell>
          <cell r="D667">
            <v>34</v>
          </cell>
        </row>
        <row r="668">
          <cell r="A668">
            <v>8324</v>
          </cell>
          <cell r="B668" t="str">
            <v>VANNUXEM Jérôme</v>
          </cell>
          <cell r="C668" t="str">
            <v>KK</v>
          </cell>
        </row>
        <row r="669">
          <cell r="A669">
            <v>7129</v>
          </cell>
          <cell r="B669" t="str">
            <v>ROELANTS Frédéric</v>
          </cell>
          <cell r="C669" t="str">
            <v>KK</v>
          </cell>
          <cell r="D669">
            <v>50</v>
          </cell>
        </row>
        <row r="670">
          <cell r="A670">
            <v>5809</v>
          </cell>
          <cell r="B670" t="str">
            <v>BITALIS Richard</v>
          </cell>
          <cell r="C670" t="str">
            <v>KK</v>
          </cell>
          <cell r="D670">
            <v>60</v>
          </cell>
        </row>
        <row r="671">
          <cell r="A671">
            <v>7457</v>
          </cell>
          <cell r="B671" t="str">
            <v>COECK Bjorn</v>
          </cell>
          <cell r="C671" t="str">
            <v>KK</v>
          </cell>
          <cell r="D671">
            <v>18</v>
          </cell>
        </row>
        <row r="672">
          <cell r="A672">
            <v>7913</v>
          </cell>
          <cell r="B672" t="str">
            <v>STOPIN Gilles</v>
          </cell>
          <cell r="C672" t="str">
            <v>KK</v>
          </cell>
        </row>
        <row r="673">
          <cell r="A673">
            <v>1150</v>
          </cell>
          <cell r="B673" t="str">
            <v>BRANTS Ronny</v>
          </cell>
          <cell r="C673" t="str">
            <v>KK</v>
          </cell>
          <cell r="D673">
            <v>60</v>
          </cell>
        </row>
        <row r="674">
          <cell r="A674">
            <v>1053</v>
          </cell>
          <cell r="B674" t="str">
            <v>DESPREZ Jean-Pierre</v>
          </cell>
          <cell r="C674" t="str">
            <v>KK</v>
          </cell>
          <cell r="D674">
            <v>15</v>
          </cell>
        </row>
        <row r="675">
          <cell r="A675">
            <v>1059</v>
          </cell>
          <cell r="B675" t="str">
            <v>CARDON Eddy</v>
          </cell>
          <cell r="C675" t="str">
            <v>KK</v>
          </cell>
          <cell r="D675">
            <v>27</v>
          </cell>
        </row>
        <row r="676">
          <cell r="A676">
            <v>3508</v>
          </cell>
          <cell r="B676" t="str">
            <v>BUYLE Stany</v>
          </cell>
          <cell r="C676" t="str">
            <v>KK</v>
          </cell>
          <cell r="D676">
            <v>42</v>
          </cell>
        </row>
        <row r="677">
          <cell r="A677">
            <v>9530</v>
          </cell>
          <cell r="B677" t="str">
            <v>DESMET Alain</v>
          </cell>
          <cell r="C677" t="str">
            <v>KK</v>
          </cell>
          <cell r="D677">
            <v>22</v>
          </cell>
        </row>
        <row r="678">
          <cell r="A678">
            <v>8696</v>
          </cell>
          <cell r="B678" t="str">
            <v>DORARD Steve</v>
          </cell>
          <cell r="C678" t="str">
            <v>KK</v>
          </cell>
          <cell r="D678">
            <v>34</v>
          </cell>
        </row>
        <row r="679">
          <cell r="A679">
            <v>4589</v>
          </cell>
          <cell r="B679" t="str">
            <v>GODEFROIDT Frédéric</v>
          </cell>
          <cell r="C679" t="str">
            <v>KK</v>
          </cell>
          <cell r="D679">
            <v>42</v>
          </cell>
        </row>
        <row r="680">
          <cell r="A680">
            <v>9968</v>
          </cell>
          <cell r="B680" t="str">
            <v>BRUYERE Michel</v>
          </cell>
          <cell r="C680" t="str">
            <v>KK</v>
          </cell>
          <cell r="D680">
            <v>22</v>
          </cell>
        </row>
        <row r="682">
          <cell r="A682">
            <v>4702</v>
          </cell>
          <cell r="B682" t="str">
            <v>BEGHIN Bernard</v>
          </cell>
          <cell r="C682" t="str">
            <v>RT</v>
          </cell>
          <cell r="D682">
            <v>27</v>
          </cell>
        </row>
        <row r="683">
          <cell r="A683">
            <v>4709</v>
          </cell>
          <cell r="B683" t="str">
            <v>DESBONNEZ Philippe</v>
          </cell>
          <cell r="C683" t="str">
            <v>RT</v>
          </cell>
          <cell r="D683">
            <v>18</v>
          </cell>
        </row>
        <row r="684">
          <cell r="A684">
            <v>4710</v>
          </cell>
          <cell r="B684" t="str">
            <v>EQUIPART Pierre</v>
          </cell>
          <cell r="C684" t="str">
            <v>RT</v>
          </cell>
          <cell r="D684">
            <v>27</v>
          </cell>
        </row>
        <row r="685">
          <cell r="A685">
            <v>4715</v>
          </cell>
          <cell r="B685" t="str">
            <v>LAMPE Guy</v>
          </cell>
          <cell r="C685" t="str">
            <v>RT</v>
          </cell>
        </row>
        <row r="686">
          <cell r="A686">
            <v>4740</v>
          </cell>
          <cell r="B686" t="str">
            <v>BEGHIN Julien</v>
          </cell>
          <cell r="C686" t="str">
            <v>RT</v>
          </cell>
          <cell r="D686">
            <v>50</v>
          </cell>
        </row>
        <row r="687">
          <cell r="A687">
            <v>6441</v>
          </cell>
          <cell r="B687" t="str">
            <v>BERRIER Jean-Pierre</v>
          </cell>
          <cell r="C687" t="str">
            <v>RT</v>
          </cell>
          <cell r="D687">
            <v>27</v>
          </cell>
        </row>
        <row r="688">
          <cell r="A688">
            <v>9075</v>
          </cell>
          <cell r="B688" t="str">
            <v>FLORIN Marc</v>
          </cell>
          <cell r="C688" t="str">
            <v>RT</v>
          </cell>
          <cell r="D688">
            <v>34</v>
          </cell>
        </row>
        <row r="689">
          <cell r="A689">
            <v>9076</v>
          </cell>
          <cell r="B689" t="str">
            <v>DELPANQUE Fabien</v>
          </cell>
          <cell r="C689" t="str">
            <v>RT</v>
          </cell>
          <cell r="D689">
            <v>34</v>
          </cell>
        </row>
        <row r="690">
          <cell r="A690">
            <v>9272</v>
          </cell>
          <cell r="B690" t="str">
            <v>GUENEZ Christophe</v>
          </cell>
          <cell r="C690" t="str">
            <v>RT</v>
          </cell>
          <cell r="D690">
            <v>34</v>
          </cell>
        </row>
        <row r="691">
          <cell r="A691">
            <v>9435</v>
          </cell>
          <cell r="B691" t="str">
            <v>VERCAMPST Rémy</v>
          </cell>
          <cell r="C691" t="str">
            <v>RT</v>
          </cell>
        </row>
        <row r="692">
          <cell r="A692">
            <v>8694</v>
          </cell>
          <cell r="B692" t="str">
            <v>VANDEMAELE  Paul-André</v>
          </cell>
          <cell r="C692" t="str">
            <v>RT</v>
          </cell>
          <cell r="D692">
            <v>34</v>
          </cell>
        </row>
        <row r="693">
          <cell r="A693">
            <v>7693</v>
          </cell>
          <cell r="B693" t="str">
            <v>FAREZ Luc</v>
          </cell>
          <cell r="C693" t="str">
            <v>RT</v>
          </cell>
        </row>
        <row r="694">
          <cell r="A694">
            <v>9528</v>
          </cell>
          <cell r="B694" t="str">
            <v>DE SOUSA Joaquim</v>
          </cell>
          <cell r="C694" t="str">
            <v>RT</v>
          </cell>
          <cell r="D694">
            <v>22</v>
          </cell>
        </row>
        <row r="695">
          <cell r="A695">
            <v>4714</v>
          </cell>
          <cell r="B695" t="str">
            <v>LAMOTE Francis</v>
          </cell>
          <cell r="C695" t="str">
            <v>RT</v>
          </cell>
          <cell r="D695">
            <v>18</v>
          </cell>
        </row>
        <row r="696">
          <cell r="A696">
            <v>9077</v>
          </cell>
          <cell r="B696" t="str">
            <v>COUCKE Gabriel</v>
          </cell>
          <cell r="C696" t="str">
            <v>RT</v>
          </cell>
          <cell r="D696">
            <v>22</v>
          </cell>
        </row>
        <row r="697">
          <cell r="A697">
            <v>7542</v>
          </cell>
          <cell r="B697" t="str">
            <v xml:space="preserve">DESTAILLEUR Patrick </v>
          </cell>
          <cell r="C697" t="str">
            <v>RT</v>
          </cell>
          <cell r="D697">
            <v>22</v>
          </cell>
        </row>
        <row r="698">
          <cell r="A698">
            <v>9971</v>
          </cell>
          <cell r="B698" t="str">
            <v>DUEZ Bernard</v>
          </cell>
          <cell r="C698" t="str">
            <v>RT</v>
          </cell>
        </row>
        <row r="700">
          <cell r="A700">
            <v>8735</v>
          </cell>
          <cell r="B700" t="str">
            <v>VAN DEN BUVERIE Eric</v>
          </cell>
          <cell r="C700" t="str">
            <v>VOLH</v>
          </cell>
        </row>
        <row r="701">
          <cell r="A701">
            <v>9079</v>
          </cell>
          <cell r="B701" t="str">
            <v>HIMPE Jean</v>
          </cell>
          <cell r="C701" t="str">
            <v>VOLH</v>
          </cell>
        </row>
        <row r="702">
          <cell r="A702">
            <v>9080</v>
          </cell>
          <cell r="B702" t="str">
            <v>VANKEISBILCK Alex</v>
          </cell>
          <cell r="C702" t="str">
            <v>VOLH</v>
          </cell>
        </row>
        <row r="703">
          <cell r="A703">
            <v>9439</v>
          </cell>
          <cell r="B703" t="str">
            <v>VANDENBERGHE Rudy</v>
          </cell>
          <cell r="C703" t="str">
            <v>VOLH</v>
          </cell>
        </row>
        <row r="704">
          <cell r="A704">
            <v>9502</v>
          </cell>
          <cell r="B704" t="str">
            <v xml:space="preserve">Himpe Jeremy  </v>
          </cell>
          <cell r="C704" t="str">
            <v>VOLH</v>
          </cell>
        </row>
        <row r="706">
          <cell r="A706">
            <v>2009</v>
          </cell>
          <cell r="B706" t="str">
            <v>Willems Eddy</v>
          </cell>
          <cell r="C706" t="str">
            <v>ARENA</v>
          </cell>
          <cell r="D706">
            <v>34</v>
          </cell>
        </row>
        <row r="707">
          <cell r="A707">
            <v>1480</v>
          </cell>
          <cell r="B707" t="str">
            <v>Van Hove Bart</v>
          </cell>
          <cell r="C707" t="str">
            <v>BCHT</v>
          </cell>
          <cell r="D707">
            <v>50</v>
          </cell>
        </row>
        <row r="708">
          <cell r="A708">
            <v>7768</v>
          </cell>
          <cell r="B708" t="str">
            <v>Peeters Geert</v>
          </cell>
          <cell r="C708" t="str">
            <v>BCHT</v>
          </cell>
          <cell r="D708">
            <v>50</v>
          </cell>
        </row>
        <row r="709">
          <cell r="A709">
            <v>6549</v>
          </cell>
          <cell r="B709" t="str">
            <v>Caers Freddy</v>
          </cell>
          <cell r="C709" t="str">
            <v>BCDD</v>
          </cell>
          <cell r="D709">
            <v>34</v>
          </cell>
        </row>
        <row r="710">
          <cell r="A710">
            <v>1304</v>
          </cell>
          <cell r="B710" t="str">
            <v>Gijsels Jozef</v>
          </cell>
          <cell r="C710" t="str">
            <v>DEURNE</v>
          </cell>
          <cell r="D710">
            <v>50</v>
          </cell>
        </row>
        <row r="711">
          <cell r="A711">
            <v>8272</v>
          </cell>
          <cell r="B711" t="str">
            <v>Maes Kurt</v>
          </cell>
          <cell r="C711" t="str">
            <v>DEURNE</v>
          </cell>
          <cell r="D711">
            <v>42</v>
          </cell>
        </row>
        <row r="712">
          <cell r="A712">
            <v>9158</v>
          </cell>
          <cell r="B712" t="str">
            <v>Van Houdenhove Patrick</v>
          </cell>
          <cell r="C712" t="str">
            <v>DEURNE</v>
          </cell>
          <cell r="D712">
            <v>42</v>
          </cell>
        </row>
        <row r="713">
          <cell r="A713">
            <v>8332</v>
          </cell>
          <cell r="B713" t="str">
            <v>Muyshondt Robert</v>
          </cell>
          <cell r="C713" t="str">
            <v>DE LEUG</v>
          </cell>
          <cell r="D713">
            <v>22</v>
          </cell>
        </row>
        <row r="714">
          <cell r="A714">
            <v>2643</v>
          </cell>
          <cell r="B714" t="str">
            <v>Van Den Brande Constant</v>
          </cell>
          <cell r="C714" t="str">
            <v>DE LEUG</v>
          </cell>
          <cell r="D714">
            <v>27</v>
          </cell>
        </row>
        <row r="715">
          <cell r="A715">
            <v>5970</v>
          </cell>
          <cell r="B715" t="str">
            <v>Van Gelder Kevin</v>
          </cell>
          <cell r="C715" t="str">
            <v>DE LEUG</v>
          </cell>
          <cell r="D715">
            <v>27</v>
          </cell>
        </row>
        <row r="716">
          <cell r="A716">
            <v>5008</v>
          </cell>
          <cell r="B716" t="str">
            <v>Van Rompaey Danny</v>
          </cell>
          <cell r="C716" t="str">
            <v>M100 LIER</v>
          </cell>
          <cell r="D716">
            <v>42</v>
          </cell>
        </row>
        <row r="717">
          <cell r="A717">
            <v>5897</v>
          </cell>
          <cell r="B717" t="str">
            <v>Mathysen Ronny</v>
          </cell>
          <cell r="C717" t="str">
            <v>BCDNK</v>
          </cell>
          <cell r="D717">
            <v>34</v>
          </cell>
        </row>
        <row r="718">
          <cell r="A718">
            <v>1963</v>
          </cell>
          <cell r="B718" t="str">
            <v>Augustinus Paul</v>
          </cell>
          <cell r="C718" t="str">
            <v>BCODM</v>
          </cell>
          <cell r="D718">
            <v>34</v>
          </cell>
        </row>
        <row r="719">
          <cell r="A719">
            <v>7946</v>
          </cell>
          <cell r="B719" t="str">
            <v>Klinkhamers Paul</v>
          </cell>
          <cell r="C719" t="str">
            <v>BDODM</v>
          </cell>
          <cell r="D719">
            <v>27</v>
          </cell>
        </row>
        <row r="720">
          <cell r="A720">
            <v>2378</v>
          </cell>
          <cell r="B720" t="str">
            <v>Vandevelde Kurt</v>
          </cell>
          <cell r="C720" t="str">
            <v>BCODM</v>
          </cell>
          <cell r="D720">
            <v>42</v>
          </cell>
        </row>
        <row r="721">
          <cell r="A721">
            <v>1151</v>
          </cell>
          <cell r="B721" t="str">
            <v>Bruneel Paul</v>
          </cell>
          <cell r="C721" t="str">
            <v>BCODM</v>
          </cell>
          <cell r="D721">
            <v>42</v>
          </cell>
        </row>
        <row r="722">
          <cell r="A722" t="str">
            <v>8324b</v>
          </cell>
          <cell r="B722" t="str">
            <v>Vergauwen Wesley</v>
          </cell>
          <cell r="C722" t="str">
            <v>BCODM</v>
          </cell>
          <cell r="D722">
            <v>22</v>
          </cell>
        </row>
        <row r="723">
          <cell r="A723">
            <v>6564</v>
          </cell>
          <cell r="B723" t="str">
            <v>Maes Rudy</v>
          </cell>
          <cell r="C723" t="str">
            <v>POLYGOON</v>
          </cell>
          <cell r="D723">
            <v>34</v>
          </cell>
        </row>
        <row r="724">
          <cell r="A724">
            <v>1175</v>
          </cell>
          <cell r="B724" t="str">
            <v>Van Tourhout Jef</v>
          </cell>
          <cell r="C724" t="str">
            <v>POLYGOON</v>
          </cell>
          <cell r="D724">
            <v>34</v>
          </cell>
        </row>
        <row r="725">
          <cell r="A725">
            <v>1974</v>
          </cell>
          <cell r="B725" t="str">
            <v>De Busser Eric</v>
          </cell>
          <cell r="C725" t="str">
            <v>RIO</v>
          </cell>
          <cell r="D725">
            <v>42</v>
          </cell>
        </row>
        <row r="726">
          <cell r="A726">
            <v>8619</v>
          </cell>
          <cell r="B726" t="str">
            <v>Hens Herman</v>
          </cell>
          <cell r="C726" t="str">
            <v>BCWDC</v>
          </cell>
          <cell r="D726">
            <v>22</v>
          </cell>
        </row>
        <row r="727">
          <cell r="A727">
            <v>7733</v>
          </cell>
          <cell r="B727" t="str">
            <v>Roosemont Bert</v>
          </cell>
          <cell r="C727" t="str">
            <v>BCWDC</v>
          </cell>
          <cell r="D727">
            <v>22</v>
          </cell>
        </row>
        <row r="729">
          <cell r="A729">
            <v>2626</v>
          </cell>
          <cell r="B729" t="str">
            <v>Donvil Marc</v>
          </cell>
          <cell r="C729" t="str">
            <v>GARNIER</v>
          </cell>
          <cell r="D729">
            <v>50</v>
          </cell>
        </row>
        <row r="730">
          <cell r="A730">
            <v>6953</v>
          </cell>
          <cell r="B730" t="str">
            <v>Dewit Anthony</v>
          </cell>
          <cell r="C730" t="str">
            <v>STROMBEEK</v>
          </cell>
          <cell r="D730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9"/>
  <sheetViews>
    <sheetView tabSelected="1" topLeftCell="A205" workbookViewId="0">
      <selection activeCell="BL251" sqref="BL251"/>
    </sheetView>
  </sheetViews>
  <sheetFormatPr defaultRowHeight="12.75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style="1" customWidth="1"/>
    <col min="19" max="19" width="2.7109375" style="1" customWidth="1"/>
    <col min="20" max="20" width="0.85546875" style="1" customWidth="1"/>
    <col min="21" max="22" width="2.7109375" style="1" customWidth="1"/>
    <col min="23" max="23" width="0.5703125" style="1" customWidth="1"/>
    <col min="24" max="25" width="2.7109375" style="1" customWidth="1"/>
    <col min="26" max="26" width="0.85546875" style="1" customWidth="1"/>
    <col min="27" max="28" width="2.7109375" style="1" customWidth="1"/>
    <col min="29" max="29" width="0.85546875" style="1" customWidth="1"/>
    <col min="30" max="31" width="2.7109375" style="1" customWidth="1"/>
    <col min="32" max="32" width="0.5703125" style="1" customWidth="1"/>
    <col min="33" max="33" width="2.85546875" style="1" customWidth="1"/>
    <col min="34" max="34" width="2.7109375" style="1" customWidth="1"/>
    <col min="35" max="35" width="0.5703125" style="1" customWidth="1"/>
    <col min="36" max="37" width="2.7109375" style="1" customWidth="1"/>
    <col min="38" max="38" width="0.5703125" style="1" customWidth="1"/>
    <col min="39" max="39" width="2.5703125" style="1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7" width="2.7109375" customWidth="1"/>
    <col min="48" max="49" width="2.7109375" hidden="1" customWidth="1"/>
    <col min="50" max="84" width="2.7109375" customWidth="1"/>
  </cols>
  <sheetData>
    <row r="1" spans="1:49" ht="24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9" ht="2.25" customHeight="1"/>
    <row r="3" spans="1:49" ht="20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</row>
    <row r="4" spans="1:49" ht="18.75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</row>
    <row r="5" spans="1:49" ht="3" customHeight="1"/>
    <row r="6" spans="1:49" ht="1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1:4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 t="s">
        <v>4</v>
      </c>
      <c r="AH7" s="3"/>
      <c r="AI7" s="3"/>
      <c r="AJ7" s="3"/>
      <c r="AK7" s="3"/>
      <c r="AL7" s="3"/>
      <c r="AM7" s="3"/>
      <c r="AN7" s="2"/>
      <c r="AO7" s="2"/>
      <c r="AP7" s="2"/>
      <c r="AQ7" s="2"/>
      <c r="AR7" s="2"/>
      <c r="AS7" s="2"/>
      <c r="AT7" s="2"/>
    </row>
    <row r="9" spans="1:49" ht="15">
      <c r="A9" s="5" t="s">
        <v>5</v>
      </c>
      <c r="B9" s="5"/>
      <c r="C9" s="6"/>
      <c r="D9" s="6"/>
      <c r="E9" s="6"/>
      <c r="F9" s="2"/>
      <c r="G9" s="2"/>
      <c r="H9" s="2"/>
      <c r="I9" s="2"/>
      <c r="J9" s="2"/>
      <c r="K9" s="2"/>
      <c r="L9" s="2"/>
      <c r="M9" s="2"/>
    </row>
    <row r="10" spans="1:49" ht="6.75" customHeight="1"/>
    <row r="11" spans="1:49">
      <c r="A11" s="49">
        <v>6488</v>
      </c>
      <c r="B11" s="50"/>
      <c r="D11" s="51" t="str">
        <f>VLOOKUP(A11,[2]leden!A$1:C$65536,2,FALSE)</f>
        <v>DE WITTE Franky</v>
      </c>
      <c r="E11" s="52"/>
      <c r="F11" s="52"/>
      <c r="G11" s="52"/>
      <c r="H11" s="52"/>
      <c r="I11" s="52"/>
      <c r="J11" s="53"/>
      <c r="L11" s="54" t="str">
        <f>VLOOKUP(A11,[2]leden!A$1:C$65536,3,FALSE)</f>
        <v>BCSK</v>
      </c>
      <c r="M11" s="55"/>
      <c r="O11" s="7" t="s">
        <v>6</v>
      </c>
      <c r="R11" s="8">
        <v>9</v>
      </c>
      <c r="S11" s="8">
        <v>41</v>
      </c>
      <c r="U11" s="1">
        <v>15</v>
      </c>
      <c r="V11" s="1">
        <v>62</v>
      </c>
      <c r="AP11" s="58">
        <f>ROUNDDOWN(AV11/AW11,3)</f>
        <v>0.23300000000000001</v>
      </c>
      <c r="AQ11" s="59"/>
      <c r="AR11" s="9"/>
      <c r="AS11" s="9" t="str">
        <f>IF(AP11&lt;0.405,"OG",IF(AND(AP11&gt;=0.405,AP11&lt;0.495),"MG",IF(AND(AP11&gt;=0.495,AP11&lt;0.61),"PR",IF(AND(AP11&gt;=0.61,AP11&lt;0.765),"DPR",IF(AND(AP11&gt;=0.765,AP11&lt;0.95),"DRPR")))))</f>
        <v>OG</v>
      </c>
      <c r="AV11">
        <f>SUM(R11,U11,X11,AA11,AD11,AG11,AJ11,AM11)</f>
        <v>24</v>
      </c>
      <c r="AW11">
        <f>SUM(S11,V11,Y11,AB11,AE11,AH11,AK11,AN11)</f>
        <v>103</v>
      </c>
    </row>
    <row r="12" spans="1:49" ht="6" customHeight="1">
      <c r="AP12" s="9"/>
      <c r="AQ12" s="9"/>
      <c r="AR12" s="9"/>
      <c r="AS12" s="9"/>
    </row>
    <row r="13" spans="1:49">
      <c r="A13" s="49">
        <v>8900</v>
      </c>
      <c r="B13" s="50"/>
      <c r="D13" s="51" t="str">
        <f>VLOOKUP(A13,[2]leden!A$1:C$65536,2,FALSE)</f>
        <v>JANSSENS Dirk</v>
      </c>
      <c r="E13" s="52"/>
      <c r="F13" s="52"/>
      <c r="G13" s="52"/>
      <c r="H13" s="52"/>
      <c r="I13" s="52"/>
      <c r="J13" s="53"/>
      <c r="L13" s="54" t="str">
        <f>VLOOKUP(A13,[2]leden!A$1:C$65536,3,FALSE)</f>
        <v>BCSK</v>
      </c>
      <c r="M13" s="55"/>
      <c r="O13" s="7" t="s">
        <v>7</v>
      </c>
      <c r="R13" s="8">
        <v>13</v>
      </c>
      <c r="S13" s="8">
        <v>64</v>
      </c>
      <c r="U13" s="1">
        <v>18</v>
      </c>
      <c r="V13" s="1">
        <v>53</v>
      </c>
      <c r="AP13" s="58">
        <f>ROUNDDOWN(AV13/AW13,3)</f>
        <v>0.26400000000000001</v>
      </c>
      <c r="AQ13" s="59"/>
      <c r="AR13" s="9"/>
      <c r="AS13" s="9" t="str">
        <f>IF(AP13&lt;0.405,"OG",IF(AND(AP13&gt;=0.405,AP13&lt;0.495),"MG",IF(AND(AP13&gt;=0.495,AP13&lt;0.61),"PR",IF(AND(AP13&gt;=0.61,AP13&lt;0.765),"DPR",IF(AND(AP13&gt;=0.765,AP13&lt;0.95),"DRPR")))))</f>
        <v>OG</v>
      </c>
      <c r="AV13">
        <f>SUM(R13,U13,X13,AA13,AD13,AG13,AJ13,AM13)</f>
        <v>31</v>
      </c>
      <c r="AW13">
        <f>SUM(S13,V13,Y13,AB13,AE13,AH13,AK13,AN13)</f>
        <v>117</v>
      </c>
    </row>
    <row r="14" spans="1:49" ht="4.5" customHeight="1">
      <c r="AP14" s="9"/>
      <c r="AQ14" s="9"/>
      <c r="AR14" s="9"/>
      <c r="AS14" s="9"/>
    </row>
    <row r="15" spans="1:49">
      <c r="A15" s="49">
        <v>4581</v>
      </c>
      <c r="B15" s="50"/>
      <c r="D15" s="51" t="str">
        <f>VLOOKUP(A15,[2]leden!A$1:C$65536,2,FALSE)</f>
        <v>VAN HOOYDONK Guy</v>
      </c>
      <c r="E15" s="52"/>
      <c r="F15" s="52"/>
      <c r="G15" s="52"/>
      <c r="H15" s="52"/>
      <c r="I15" s="52"/>
      <c r="J15" s="53"/>
      <c r="L15" s="54" t="str">
        <f>VLOOKUP(A15,[2]leden!A$1:C$65536,3,FALSE)</f>
        <v>UN</v>
      </c>
      <c r="M15" s="55"/>
      <c r="O15" s="7" t="s">
        <v>7</v>
      </c>
      <c r="R15" s="8">
        <v>11</v>
      </c>
      <c r="S15" s="8">
        <v>46</v>
      </c>
      <c r="T15" s="1">
        <v>12</v>
      </c>
      <c r="U15" s="1">
        <v>12</v>
      </c>
      <c r="V15" s="1">
        <v>41</v>
      </c>
      <c r="AP15" s="58">
        <f>ROUNDDOWN(AV15/AW15,3)</f>
        <v>0.26400000000000001</v>
      </c>
      <c r="AQ15" s="59"/>
      <c r="AR15" s="9"/>
      <c r="AS15" s="9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SUM(R15,U15,X15,AA15,AD15,AG15,AJ15,AM15)</f>
        <v>23</v>
      </c>
      <c r="AW15">
        <f>SUM(S15,V15,Y15,AB15,AE15,AH15,AK15,AN15)</f>
        <v>87</v>
      </c>
    </row>
    <row r="16" spans="1:49" ht="4.5" customHeight="1">
      <c r="AP16" s="9"/>
      <c r="AQ16" s="9"/>
      <c r="AR16" s="9"/>
      <c r="AS16" s="9"/>
    </row>
    <row r="17" spans="1:49">
      <c r="A17" s="49">
        <v>4853</v>
      </c>
      <c r="B17" s="50"/>
      <c r="D17" s="51" t="str">
        <f>VLOOKUP(A17,[2]leden!A$1:C$65536,2,FALSE)</f>
        <v>NOPPE Robert</v>
      </c>
      <c r="E17" s="52"/>
      <c r="F17" s="52"/>
      <c r="G17" s="52"/>
      <c r="H17" s="52"/>
      <c r="I17" s="52"/>
      <c r="J17" s="53"/>
      <c r="L17" s="54" t="str">
        <f>VLOOKUP(A17,[2]leden!A$1:C$65536,3,FALSE)</f>
        <v>BCSK</v>
      </c>
      <c r="M17" s="55"/>
      <c r="O17" s="7" t="s">
        <v>7</v>
      </c>
      <c r="R17" s="8">
        <v>15</v>
      </c>
      <c r="S17" s="8">
        <v>41</v>
      </c>
      <c r="U17" s="1">
        <v>18</v>
      </c>
      <c r="V17" s="1">
        <v>32</v>
      </c>
      <c r="AP17" s="58">
        <f>ROUNDDOWN(AV17/AW17,3)</f>
        <v>0.45200000000000001</v>
      </c>
      <c r="AQ17" s="59"/>
      <c r="AR17" s="9"/>
      <c r="AS17" s="9" t="str">
        <f>IF(AP17&lt;0.405,"OG",IF(AND(AP17&gt;=0.405,AP17&lt;0.495),"MG",IF(AND(AP17&gt;=0.495,AP17&lt;0.61),"PR",IF(AND(AP17&gt;=0.61,AP17&lt;0.765),"DPR",IF(AND(AP17&gt;=0.765,AP17&lt;0.95),"DRPR")))))</f>
        <v>MG</v>
      </c>
      <c r="AV17">
        <f>SUM(R17,U17,X17,AA17,AD17,AG17,AJ17,AM17)</f>
        <v>33</v>
      </c>
      <c r="AW17">
        <f>SUM(S17,V17,Y17,AB17,AE17,AH17,AK17,AN17)</f>
        <v>73</v>
      </c>
    </row>
    <row r="18" spans="1:49" ht="5.25" customHeight="1">
      <c r="AP18" s="9"/>
      <c r="AQ18" s="9"/>
      <c r="AR18" s="9"/>
      <c r="AS18" s="9"/>
    </row>
    <row r="19" spans="1:49">
      <c r="A19" s="49">
        <v>8897</v>
      </c>
      <c r="B19" s="50"/>
      <c r="D19" s="51" t="str">
        <f>VLOOKUP(A19,[2]leden!A$1:C$65536,2,FALSE)</f>
        <v>BAELE Edmond</v>
      </c>
      <c r="E19" s="52"/>
      <c r="F19" s="52"/>
      <c r="G19" s="52"/>
      <c r="H19" s="52"/>
      <c r="I19" s="52"/>
      <c r="J19" s="53"/>
      <c r="L19" s="54" t="str">
        <f>VLOOKUP(A19,[2]leden!A$1:C$65536,3,FALSE)</f>
        <v>KBCAW</v>
      </c>
      <c r="M19" s="55"/>
      <c r="O19" s="7" t="s">
        <v>7</v>
      </c>
      <c r="R19" s="8">
        <v>8</v>
      </c>
      <c r="S19" s="8">
        <v>32</v>
      </c>
      <c r="U19" s="1">
        <v>18</v>
      </c>
      <c r="V19" s="1">
        <v>54</v>
      </c>
      <c r="AP19" s="58">
        <f>ROUNDDOWN(AV19/AW19,3)</f>
        <v>0.30199999999999999</v>
      </c>
      <c r="AQ19" s="59"/>
      <c r="AR19" s="9"/>
      <c r="AS19" s="9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26</v>
      </c>
      <c r="AW19">
        <f>SUM(S19,V19,Y19,AB19,AE19,AH19,AK19,AN19)</f>
        <v>86</v>
      </c>
    </row>
    <row r="20" spans="1:49" ht="3.75" customHeight="1">
      <c r="AP20" s="9"/>
      <c r="AQ20" s="9"/>
      <c r="AR20" s="9"/>
      <c r="AS20" s="9"/>
    </row>
    <row r="21" spans="1:49">
      <c r="A21" s="49">
        <v>9420</v>
      </c>
      <c r="B21" s="50"/>
      <c r="D21" s="51" t="str">
        <f>VLOOKUP(A21,[2]leden!A$1:C$65536,2,FALSE)</f>
        <v>CAUDRON Bjorn</v>
      </c>
      <c r="E21" s="52"/>
      <c r="F21" s="52"/>
      <c r="G21" s="52"/>
      <c r="H21" s="52"/>
      <c r="I21" s="52"/>
      <c r="J21" s="53"/>
      <c r="L21" s="54" t="str">
        <f>VLOOKUP(A21,[2]leden!A$1:C$65536,3,FALSE)</f>
        <v>K.EWH</v>
      </c>
      <c r="M21" s="55"/>
      <c r="O21" s="7" t="s">
        <v>7</v>
      </c>
      <c r="R21" s="8">
        <v>9</v>
      </c>
      <c r="S21" s="8">
        <v>50</v>
      </c>
      <c r="U21" s="1">
        <v>11</v>
      </c>
      <c r="V21" s="1">
        <v>45</v>
      </c>
      <c r="AP21" s="58">
        <f>ROUNDDOWN(AV21/AW21,3)</f>
        <v>0.21</v>
      </c>
      <c r="AQ21" s="59"/>
      <c r="AR21" s="9"/>
      <c r="AS21" s="9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20</v>
      </c>
      <c r="AW21">
        <f>SUM(S21,V21,Y21,AB21,AE21,AH21,AK21,AN21)</f>
        <v>95</v>
      </c>
    </row>
    <row r="22" spans="1:49" ht="3" customHeight="1">
      <c r="AP22" s="9"/>
      <c r="AQ22" s="9"/>
      <c r="AR22" s="9"/>
      <c r="AS22" s="9"/>
    </row>
    <row r="23" spans="1:49">
      <c r="A23" s="49" t="s">
        <v>8</v>
      </c>
      <c r="B23" s="50"/>
      <c r="D23" s="51" t="str">
        <f>VLOOKUP(A23,[2]leden!A$1:C$65536,2,FALSE)</f>
        <v>Vergauwen Wesley</v>
      </c>
      <c r="E23" s="52"/>
      <c r="F23" s="52"/>
      <c r="G23" s="52"/>
      <c r="H23" s="52"/>
      <c r="I23" s="52"/>
      <c r="J23" s="53"/>
      <c r="L23" s="54" t="str">
        <f>VLOOKUP(A23,[2]leden!A$1:C$65536,3,FALSE)</f>
        <v>BCODM</v>
      </c>
      <c r="M23" s="55"/>
      <c r="O23" s="7" t="s">
        <v>7</v>
      </c>
      <c r="R23" s="8">
        <v>18</v>
      </c>
      <c r="S23" s="8">
        <v>45</v>
      </c>
      <c r="U23" s="1">
        <v>14</v>
      </c>
      <c r="V23" s="1">
        <v>50</v>
      </c>
      <c r="AP23" s="58">
        <f>ROUNDDOWN(AV23/AW23,3)</f>
        <v>0.33600000000000002</v>
      </c>
      <c r="AQ23" s="59"/>
      <c r="AR23" s="9"/>
      <c r="AS23" s="9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32</v>
      </c>
      <c r="AW23">
        <f>SUM(S23,V23,Y23,AB23,AE23,AH23,AK23,AN23)</f>
        <v>95</v>
      </c>
    </row>
    <row r="24" spans="1:49" ht="3.75" customHeight="1">
      <c r="AP24" s="9"/>
      <c r="AQ24" s="9"/>
      <c r="AR24" s="9"/>
      <c r="AS24" s="9"/>
    </row>
    <row r="25" spans="1:49">
      <c r="A25" s="49">
        <v>5230</v>
      </c>
      <c r="B25" s="50"/>
      <c r="D25" s="51" t="str">
        <f>VLOOKUP(A25,[2]leden!A$1:C$65536,2,FALSE)</f>
        <v>PAUWELS Paul</v>
      </c>
      <c r="E25" s="52"/>
      <c r="F25" s="52"/>
      <c r="G25" s="52"/>
      <c r="H25" s="52"/>
      <c r="I25" s="52"/>
      <c r="J25" s="53"/>
      <c r="L25" s="54" t="str">
        <f>VLOOKUP(A25,[2]leden!A$1:C$65536,3,FALSE)</f>
        <v>KGV</v>
      </c>
      <c r="M25" s="55"/>
      <c r="O25" s="7" t="s">
        <v>7</v>
      </c>
      <c r="R25" s="8">
        <v>9</v>
      </c>
      <c r="S25" s="8">
        <v>35</v>
      </c>
      <c r="U25" s="1">
        <v>18</v>
      </c>
      <c r="V25" s="1">
        <v>35</v>
      </c>
      <c r="AP25" s="58">
        <f>ROUNDDOWN(AV25/AW25,3)</f>
        <v>0.38500000000000001</v>
      </c>
      <c r="AQ25" s="59"/>
      <c r="AR25" s="9"/>
      <c r="AS25" s="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27</v>
      </c>
      <c r="AW25">
        <f>SUM(S25,V25,Y25,AB25,AE25,AH25,AK25,AN25)</f>
        <v>70</v>
      </c>
    </row>
    <row r="26" spans="1:49" ht="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0"/>
      <c r="AO26" s="10"/>
      <c r="AP26" s="10"/>
      <c r="AQ26" s="10"/>
      <c r="AR26" s="10"/>
      <c r="AS26" s="12"/>
      <c r="AT26" s="10"/>
      <c r="AU26" s="10"/>
      <c r="AV26" s="10"/>
      <c r="AW26" s="10"/>
    </row>
    <row r="27" spans="1:49">
      <c r="A27" s="49">
        <v>9348</v>
      </c>
      <c r="B27" s="50"/>
      <c r="D27" s="51" t="str">
        <f>VLOOKUP(A27,[2]leden!A$1:C$65536,2,FALSE)</f>
        <v>WOUTERS Marc</v>
      </c>
      <c r="E27" s="52"/>
      <c r="F27" s="52"/>
      <c r="G27" s="52"/>
      <c r="H27" s="52"/>
      <c r="I27" s="52"/>
      <c r="J27" s="53"/>
      <c r="L27" s="54" t="str">
        <f>VLOOKUP(A27,[2]leden!A$1:C$65536,3,FALSE)</f>
        <v>BCSK</v>
      </c>
      <c r="M27" s="55"/>
      <c r="O27" s="7" t="s">
        <v>7</v>
      </c>
      <c r="R27" s="8">
        <v>7</v>
      </c>
      <c r="S27" s="8">
        <v>35</v>
      </c>
      <c r="U27" s="1">
        <v>16</v>
      </c>
      <c r="V27" s="1">
        <v>68</v>
      </c>
      <c r="AP27" s="58">
        <f>ROUNDDOWN(AV27/AW27,3)</f>
        <v>0.223</v>
      </c>
      <c r="AQ27" s="59"/>
      <c r="AR27" s="9"/>
      <c r="AS27" s="9" t="str">
        <f>IF(AP27&lt;0.495,"OG",IF(AND(AP27&gt;=0.495,AP27&lt;0.61),"MG",IF(AND(AP27&gt;=0.61,AP27&lt;0.765),"PR",IF(AND(AP27&gt;=0.765,AP27&lt;0.95),"DPR",IF(AP27&gt;=0.95,,"DRPR")))))</f>
        <v>OG</v>
      </c>
      <c r="AV27">
        <f>SUM(R27,U27,X27,AA27,AD27,AG27,AJ27,AM27)</f>
        <v>23</v>
      </c>
      <c r="AW27">
        <f>SUM(S27,V27,Y27,AB27,AE27,AH27,AK27,AN27)</f>
        <v>103</v>
      </c>
    </row>
    <row r="28" spans="1:49" ht="3.75" customHeight="1">
      <c r="AP28" s="9"/>
      <c r="AQ28" s="9"/>
      <c r="AR28" s="9"/>
      <c r="AS28" s="9"/>
    </row>
    <row r="29" spans="1:49">
      <c r="A29" s="73">
        <v>8619</v>
      </c>
      <c r="B29" s="50"/>
      <c r="D29" s="51" t="str">
        <f>VLOOKUP(A29,[2]leden!A$1:C$65536,2,FALSE)</f>
        <v>Hens Herman</v>
      </c>
      <c r="E29" s="52"/>
      <c r="F29" s="52"/>
      <c r="G29" s="52"/>
      <c r="H29" s="52"/>
      <c r="I29" s="52"/>
      <c r="J29" s="53"/>
      <c r="L29" s="54" t="str">
        <f>VLOOKUP(A29,[2]leden!A$1:C$65536,3,FALSE)</f>
        <v>BCWDC</v>
      </c>
      <c r="M29" s="55"/>
      <c r="O29" s="7" t="s">
        <v>7</v>
      </c>
      <c r="R29" s="8">
        <v>18</v>
      </c>
      <c r="S29" s="8">
        <v>63</v>
      </c>
      <c r="U29" s="1">
        <v>11</v>
      </c>
      <c r="V29" s="1">
        <v>39</v>
      </c>
      <c r="AP29" s="58">
        <f>ROUNDDOWN(AV29/AW29,3)</f>
        <v>0.28399999999999997</v>
      </c>
      <c r="AQ29" s="59"/>
      <c r="AR29" s="9"/>
      <c r="AS29" s="9" t="str">
        <f>IF(AP29&lt;0.495,"OG",IF(AND(AP29&gt;=0.495,AP29&lt;0.61),"MG",IF(AND(AP29&gt;=0.61,AP29&lt;0.765),"PR",IF(AND(AP29&gt;=0.765,AP29&lt;0.95),"DPR",IF(AP29&gt;=0.95,,"DRPR")))))</f>
        <v>OG</v>
      </c>
      <c r="AV29">
        <f>SUM(R29,U29,X29,AA29,AD29,AG29,AJ29,AM29)</f>
        <v>29</v>
      </c>
      <c r="AW29">
        <f>SUM(S29,V29,Y29,AB29,AE29,AH29,AK29,AN29)</f>
        <v>102</v>
      </c>
    </row>
    <row r="30" spans="1:49" ht="3" customHeight="1">
      <c r="AP30" s="9"/>
      <c r="AQ30" s="9"/>
      <c r="AR30" s="9"/>
      <c r="AS30" s="9"/>
    </row>
    <row r="31" spans="1:49">
      <c r="A31" s="49">
        <v>9533</v>
      </c>
      <c r="B31" s="50"/>
      <c r="D31" s="51" t="str">
        <f>VLOOKUP(A31,[2]leden!A$1:C$65536,2,FALSE)</f>
        <v>WUYTACK Gunther</v>
      </c>
      <c r="E31" s="52"/>
      <c r="F31" s="52"/>
      <c r="G31" s="52"/>
      <c r="H31" s="52"/>
      <c r="I31" s="52"/>
      <c r="J31" s="53"/>
      <c r="L31" s="54" t="str">
        <f>VLOOKUP(A31,[2]leden!A$1:C$65536,3,FALSE)</f>
        <v>KGV</v>
      </c>
      <c r="M31" s="55"/>
      <c r="O31" s="7" t="s">
        <v>7</v>
      </c>
      <c r="R31" s="8">
        <v>16</v>
      </c>
      <c r="S31" s="8">
        <v>41</v>
      </c>
      <c r="U31" s="1">
        <v>18</v>
      </c>
      <c r="V31" s="1">
        <v>51</v>
      </c>
      <c r="AP31" s="58">
        <f>ROUNDDOWN(AV31/AW31,3)</f>
        <v>0.36899999999999999</v>
      </c>
      <c r="AQ31" s="59"/>
      <c r="AR31" s="9"/>
      <c r="AS31" s="9" t="str">
        <f>IF(AP31&lt;0.495,"OG",IF(AND(AP31&gt;=0.495,AP31&lt;0.61),"MG",IF(AND(AP31&gt;=0.61,AP31&lt;0.765),"PR",IF(AND(AP31&gt;=0.765,AP31&lt;0.95),"DPR",IF(AP31&gt;=0.95,,"DRPR")))))</f>
        <v>OG</v>
      </c>
      <c r="AV31">
        <f>SUM(R31,U31,X31,AA31,AD31,AG31,AJ31,AM31)</f>
        <v>34</v>
      </c>
      <c r="AW31">
        <f>SUM(S31,V31,Y31,AB31,AE31,AH31,AK31,AN31)</f>
        <v>92</v>
      </c>
    </row>
    <row r="32" spans="1:49" ht="3.75" customHeight="1">
      <c r="AP32" s="9"/>
      <c r="AQ32" s="9"/>
      <c r="AR32" s="9"/>
      <c r="AS32" s="9"/>
    </row>
    <row r="33" spans="1:49">
      <c r="A33" s="49">
        <v>9057</v>
      </c>
      <c r="B33" s="50"/>
      <c r="D33" s="51" t="str">
        <f>VLOOKUP(A33,[2]leden!A$1:C$65536,2,FALSE)</f>
        <v>BONTE William</v>
      </c>
      <c r="E33" s="52"/>
      <c r="F33" s="52"/>
      <c r="G33" s="52"/>
      <c r="H33" s="52"/>
      <c r="I33" s="52"/>
      <c r="J33" s="53"/>
      <c r="L33" s="54" t="str">
        <f>VLOOKUP(A33,[2]leden!A$1:C$65536,3,FALSE)</f>
        <v>K.EBC</v>
      </c>
      <c r="M33" s="55"/>
      <c r="O33" s="7" t="s">
        <v>7</v>
      </c>
      <c r="R33" s="8">
        <v>14</v>
      </c>
      <c r="S33" s="8">
        <v>51</v>
      </c>
      <c r="U33" s="1">
        <v>13</v>
      </c>
      <c r="V33" s="1">
        <v>42</v>
      </c>
      <c r="AP33" s="58">
        <f>ROUNDDOWN(AV33/AW33,3)</f>
        <v>0.28999999999999998</v>
      </c>
      <c r="AQ33" s="59"/>
      <c r="AR33" s="9"/>
      <c r="AS33" s="9" t="str">
        <f>IF(AP33&lt;0.495,"OG",IF(AND(AP33&gt;=0.495,AP33&lt;0.61),"MG",IF(AND(AP33&gt;=0.61,AP33&lt;0.765),"PR",IF(AND(AP33&gt;=0.765,AP33&lt;0.95),"DPR",IF(AP33&gt;=0.95,,"DRPR")))))</f>
        <v>OG</v>
      </c>
      <c r="AV33">
        <f>SUM(R33,U33,X33,AA33,AD33,AG33,AJ33,AM33)</f>
        <v>27</v>
      </c>
      <c r="AW33">
        <f>SUM(S33,V33,Y33,AB33,AE33,AH33,AK33,AN33)</f>
        <v>93</v>
      </c>
    </row>
    <row r="34" spans="1:49" ht="3.75" customHeight="1">
      <c r="AP34" s="9"/>
      <c r="AQ34" s="9"/>
      <c r="AR34" s="9"/>
      <c r="AS34" s="9"/>
    </row>
    <row r="35" spans="1:49">
      <c r="A35" s="49">
        <v>9278</v>
      </c>
      <c r="B35" s="50"/>
      <c r="D35" s="51" t="str">
        <f>VLOOKUP(A35,[2]leden!A$1:C$65536,2,FALSE)</f>
        <v>BOONE Koen</v>
      </c>
      <c r="E35" s="52"/>
      <c r="F35" s="52"/>
      <c r="G35" s="52"/>
      <c r="H35" s="52"/>
      <c r="I35" s="52"/>
      <c r="J35" s="53"/>
      <c r="L35" s="54" t="str">
        <f>VLOOKUP(A35,[2]leden!A$1:C$65536,3,FALSE)</f>
        <v>QU</v>
      </c>
      <c r="M35" s="55"/>
      <c r="O35" s="7" t="s">
        <v>9</v>
      </c>
      <c r="R35" s="8">
        <v>14</v>
      </c>
      <c r="S35" s="8">
        <v>46</v>
      </c>
      <c r="U35" s="1">
        <v>22</v>
      </c>
      <c r="V35" s="1">
        <v>64</v>
      </c>
      <c r="AP35" s="58">
        <f>ROUNDDOWN(AV35/AW35,3)</f>
        <v>0.32700000000000001</v>
      </c>
      <c r="AQ35" s="59"/>
      <c r="AR35" s="9"/>
      <c r="AS35" s="9" t="str">
        <f>IF(AP35&lt;0.495,"OG",IF(AND(AP35&gt;=0.495,AP35&lt;0.61),"MG",IF(AND(AP35&gt;=0.61,AP35&lt;0.765),"PR",IF(AND(AP35&gt;=0.765,AP35&lt;0.95),"DPR",IF(AP35&gt;=0.95,,"DRPR")))))</f>
        <v>OG</v>
      </c>
      <c r="AV35">
        <f>SUM(R35,U35,X35,AA35,AD35,AG35,AJ35,AM35)</f>
        <v>36</v>
      </c>
      <c r="AW35">
        <f>SUM(S35,V35,Y35,AB35,AE35,AH35,AK35,AN35)</f>
        <v>110</v>
      </c>
    </row>
    <row r="36" spans="1:49" ht="4.5" customHeight="1">
      <c r="AP36" s="9"/>
      <c r="AQ36" s="9"/>
      <c r="AR36" s="9"/>
      <c r="AS36" s="9"/>
    </row>
    <row r="37" spans="1:49">
      <c r="A37" s="49">
        <v>9421</v>
      </c>
      <c r="B37" s="50"/>
      <c r="D37" s="51" t="str">
        <f>VLOOKUP(A37,[2]leden!A$1:C$65536,2,FALSE)</f>
        <v>Caudron Danny</v>
      </c>
      <c r="E37" s="52"/>
      <c r="F37" s="52"/>
      <c r="G37" s="52"/>
      <c r="H37" s="52"/>
      <c r="I37" s="52"/>
      <c r="J37" s="53"/>
      <c r="L37" s="54" t="str">
        <f>VLOOKUP(A37,[2]leden!A$1:C$65536,3,FALSE)</f>
        <v>K. ED</v>
      </c>
      <c r="M37" s="55"/>
      <c r="O37" s="7" t="s">
        <v>9</v>
      </c>
      <c r="R37" s="8">
        <v>22</v>
      </c>
      <c r="S37" s="8">
        <v>41</v>
      </c>
      <c r="U37" s="1">
        <v>16</v>
      </c>
      <c r="V37" s="1">
        <v>51</v>
      </c>
      <c r="AP37" s="58">
        <f>ROUNDDOWN(AV37/AW37,3)</f>
        <v>0.41299999999999998</v>
      </c>
      <c r="AQ37" s="59"/>
      <c r="AR37" s="9"/>
      <c r="AS37" s="9" t="str">
        <f>IF(AP37&lt;0.495,"OG",IF(AND(AP37&gt;=0.495,AP37&lt;0.61),"MG",IF(AND(AP37&gt;=0.61,AP37&lt;0.765),"PR",IF(AND(AP37&gt;=0.765,AP37&lt;0.95),"DPR",IF(AP37&gt;=0.95,,"DRPR")))))</f>
        <v>OG</v>
      </c>
      <c r="AV37">
        <f>SUM(R37,U37,X37,AA37,AD37,AG37,AJ37,AM37)</f>
        <v>38</v>
      </c>
      <c r="AW37">
        <f>SUM(S37,V37,Y37,AB37,AE37,AH37,AK37,AN37)</f>
        <v>92</v>
      </c>
    </row>
    <row r="38" spans="1:49" ht="3.75" customHeight="1">
      <c r="AP38" s="9"/>
      <c r="AQ38" s="9"/>
      <c r="AR38" s="9"/>
      <c r="AS38" s="9"/>
    </row>
    <row r="39" spans="1:49">
      <c r="A39" s="49">
        <v>9066</v>
      </c>
      <c r="B39" s="50"/>
      <c r="D39" s="51" t="str">
        <f>VLOOKUP(A39,[2]leden!A$1:C$65536,2,FALSE)</f>
        <v>Willems Raymond</v>
      </c>
      <c r="E39" s="52"/>
      <c r="F39" s="52"/>
      <c r="G39" s="52"/>
      <c r="H39" s="52"/>
      <c r="I39" s="52"/>
      <c r="J39" s="53"/>
      <c r="L39" s="54" t="str">
        <f>VLOOKUP(A39,[2]leden!A$1:C$65536,3,FALSE)</f>
        <v>BVG</v>
      </c>
      <c r="M39" s="55"/>
      <c r="O39" s="7" t="s">
        <v>9</v>
      </c>
      <c r="R39" s="13">
        <v>22</v>
      </c>
      <c r="S39" s="13">
        <v>41</v>
      </c>
      <c r="U39" s="1">
        <v>22</v>
      </c>
      <c r="V39" s="1">
        <v>42</v>
      </c>
      <c r="AP39" s="58">
        <f>ROUNDDOWN(AV39/AW39,3)</f>
        <v>0.53</v>
      </c>
      <c r="AQ39" s="59"/>
      <c r="AR39" s="9"/>
      <c r="AS39" s="9" t="str">
        <f>IF(AP39&lt;0.495,"OG",IF(AND(AP39&gt;=0.495,AP39&lt;0.61),"MG",IF(AND(AP39&gt;=0.61,AP39&lt;0.765),"PR",IF(AND(AP39&gt;=0.765,AP39&lt;0.95),"DPR",IF(AP39&gt;=0.95,,"DRPR")))))</f>
        <v>MG</v>
      </c>
      <c r="AV39">
        <f>SUM(R39,U39,X39,AA39,AD39,AG39,AJ39,AM39)</f>
        <v>44</v>
      </c>
      <c r="AW39">
        <f>SUM(S39,V39,Y39,AB39,AE39,AH39,AK39,AN39)</f>
        <v>83</v>
      </c>
    </row>
    <row r="40" spans="1:49" ht="3.75" customHeight="1">
      <c r="AP40" s="9"/>
      <c r="AQ40" s="9"/>
      <c r="AR40" s="9"/>
      <c r="AS40" s="9"/>
    </row>
    <row r="41" spans="1:49">
      <c r="A41" s="49">
        <v>4456</v>
      </c>
      <c r="B41" s="50"/>
      <c r="D41" s="51" t="str">
        <f>VLOOKUP(A41,[2]leden!A$1:C$65536,2,FALSE)</f>
        <v>DUPONT Jean-Claude</v>
      </c>
      <c r="E41" s="52"/>
      <c r="F41" s="52"/>
      <c r="G41" s="52"/>
      <c r="H41" s="52"/>
      <c r="I41" s="52"/>
      <c r="J41" s="53"/>
      <c r="L41" s="54" t="str">
        <f>VLOOKUP(A41,[2]leden!A$1:C$65536,3,FALSE)</f>
        <v>UN</v>
      </c>
      <c r="M41" s="55"/>
      <c r="O41" s="7" t="s">
        <v>9</v>
      </c>
      <c r="R41" s="8">
        <v>19</v>
      </c>
      <c r="S41" s="8">
        <v>32</v>
      </c>
      <c r="U41" s="1">
        <v>18</v>
      </c>
      <c r="V41" s="1">
        <v>42</v>
      </c>
      <c r="AP41" s="58">
        <f>ROUNDDOWN(AV41/AW41,3)</f>
        <v>0.5</v>
      </c>
      <c r="AQ41" s="59"/>
      <c r="AR41" s="9"/>
      <c r="AS41" s="9" t="str">
        <f>IF(AP41&lt;0.495,"OG",IF(AND(AP41&gt;=0.495,AP41&lt;0.61),"MG",IF(AND(AP41&gt;=0.61,AP41&lt;0.765),"PR",IF(AND(AP41&gt;=0.765,AP41&lt;0.95),"DPR",IF(AP41&gt;=0.95,,"DRPR")))))</f>
        <v>MG</v>
      </c>
      <c r="AV41">
        <f>SUM(R41,U41,X41,AA41,AD41,AG41,AJ41,AM41)</f>
        <v>37</v>
      </c>
      <c r="AW41">
        <f>SUM(S41,V41,Y41,AB41,AE41,AH41,AK41,AN41)</f>
        <v>74</v>
      </c>
    </row>
    <row r="42" spans="1:49" ht="3.75" customHeight="1">
      <c r="AP42" s="9"/>
      <c r="AQ42" s="9"/>
      <c r="AR42" s="9"/>
      <c r="AS42" s="9"/>
    </row>
    <row r="43" spans="1:49">
      <c r="A43" s="49">
        <v>9524</v>
      </c>
      <c r="B43" s="50"/>
      <c r="D43" s="51" t="str">
        <f>VLOOKUP(A43,[2]leden!A$1:C$65536,2,FALSE)</f>
        <v>CLAERHOUT Robin</v>
      </c>
      <c r="E43" s="52"/>
      <c r="F43" s="52"/>
      <c r="G43" s="52"/>
      <c r="H43" s="52"/>
      <c r="I43" s="52"/>
      <c r="J43" s="53"/>
      <c r="L43" s="54" t="str">
        <f>VLOOKUP(A43,[2]leden!A$1:C$65536,3,FALSE)</f>
        <v>K.EBC</v>
      </c>
      <c r="M43" s="55"/>
      <c r="O43" s="7" t="s">
        <v>9</v>
      </c>
      <c r="R43" s="13">
        <v>17</v>
      </c>
      <c r="S43" s="13">
        <v>52</v>
      </c>
      <c r="U43" s="1">
        <v>17</v>
      </c>
      <c r="V43" s="1">
        <v>36</v>
      </c>
      <c r="AP43" s="58">
        <f>ROUNDDOWN(AV43/AW43,3)</f>
        <v>0.38600000000000001</v>
      </c>
      <c r="AQ43" s="59"/>
      <c r="AR43" s="9"/>
      <c r="AS43" s="9" t="str">
        <f>IF(AP43&lt;0.495,"OG",IF(AND(AP43&gt;=0.495,AP43&lt;0.61),"MG",IF(AND(AP43&gt;=0.61,AP43&lt;0.765),"PR",IF(AND(AP43&gt;=0.765,AP43&lt;0.95),"DPR",IF(AP43&gt;=0.95,,"DRPR")))))</f>
        <v>OG</v>
      </c>
      <c r="AV43">
        <f>SUM(R43,U43,X43,AA43,AD43,AG43,AJ43,AM43)</f>
        <v>34</v>
      </c>
      <c r="AW43">
        <f>SUM(S43,V43,Y43,AB43,AE43,AH43,AK43,AN43)</f>
        <v>88</v>
      </c>
    </row>
    <row r="44" spans="1:49" ht="3" customHeight="1">
      <c r="AP44" s="9"/>
      <c r="AQ44" s="9"/>
      <c r="AR44" s="9"/>
      <c r="AS44" s="9"/>
    </row>
    <row r="45" spans="1:49">
      <c r="A45" s="49">
        <v>9441</v>
      </c>
      <c r="B45" s="50"/>
      <c r="D45" s="51" t="str">
        <f>VLOOKUP(A45,[2]leden!A$1:C$65536,2,FALSE)</f>
        <v>ROSIER Nick</v>
      </c>
      <c r="E45" s="52"/>
      <c r="F45" s="52"/>
      <c r="G45" s="52"/>
      <c r="H45" s="52"/>
      <c r="I45" s="52"/>
      <c r="J45" s="53"/>
      <c r="L45" s="54" t="str">
        <f>VLOOKUP(A45,[2]leden!A$1:C$65536,3,FALSE)</f>
        <v>BCSK</v>
      </c>
      <c r="M45" s="55"/>
      <c r="O45" s="7" t="s">
        <v>9</v>
      </c>
      <c r="R45" s="8">
        <v>21</v>
      </c>
      <c r="S45" s="8">
        <v>40</v>
      </c>
      <c r="U45" s="1">
        <v>22</v>
      </c>
      <c r="V45" s="1">
        <v>56</v>
      </c>
      <c r="AP45" s="58">
        <f>ROUNDDOWN(AV45/AW45,3)</f>
        <v>0.44700000000000001</v>
      </c>
      <c r="AQ45" s="59"/>
      <c r="AR45" s="9"/>
      <c r="AS45" s="9" t="str">
        <f>IF(AP45&lt;0.495,"OG",IF(AND(AP45&gt;=0.495,AP45&lt;0.61),"MG",IF(AND(AP45&gt;=0.61,AP45&lt;0.765),"PR",IF(AND(AP45&gt;=0.765,AP45&lt;0.95),"DPR",IF(AP45&gt;=0.95,,"DRPR")))))</f>
        <v>OG</v>
      </c>
      <c r="AV45">
        <f>SUM(R45,U45,X45,AA45,AD45,AG45,AJ45,AM45)</f>
        <v>43</v>
      </c>
      <c r="AW45">
        <f>SUM(S45,V45,Y45,AB45,AE45,AH45,AK45,AN45)</f>
        <v>96</v>
      </c>
    </row>
    <row r="46" spans="1:49" ht="3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0"/>
      <c r="AO46" s="10"/>
      <c r="AP46" s="10"/>
      <c r="AQ46" s="10"/>
      <c r="AR46" s="10"/>
      <c r="AS46" s="12"/>
      <c r="AT46" s="10"/>
      <c r="AU46" s="10"/>
      <c r="AV46" s="10"/>
      <c r="AW46" s="10"/>
    </row>
    <row r="47" spans="1:49">
      <c r="A47" s="49">
        <v>4950</v>
      </c>
      <c r="B47" s="50"/>
      <c r="D47" s="51" t="str">
        <f>VLOOKUP(A47,[2]leden!A$1:C$65536,2,FALSE)</f>
        <v>DE CONINCK Achille</v>
      </c>
      <c r="E47" s="52"/>
      <c r="F47" s="52"/>
      <c r="G47" s="52"/>
      <c r="H47" s="52"/>
      <c r="I47" s="52"/>
      <c r="J47" s="53"/>
      <c r="L47" s="54" t="str">
        <f>VLOOKUP(A47,[2]leden!A$1:C$65536,3,FALSE)</f>
        <v>K.SNBA</v>
      </c>
      <c r="M47" s="55"/>
      <c r="O47" s="7" t="s">
        <v>9</v>
      </c>
      <c r="R47" s="8">
        <v>12</v>
      </c>
      <c r="S47" s="8">
        <v>56</v>
      </c>
      <c r="U47" s="1">
        <v>18</v>
      </c>
      <c r="V47" s="1">
        <v>52</v>
      </c>
      <c r="AP47" s="58">
        <f>ROUNDDOWN(AV47/AW47,3)</f>
        <v>0.27700000000000002</v>
      </c>
      <c r="AQ47" s="59"/>
      <c r="AR47" s="9"/>
      <c r="AS47" s="9" t="str">
        <f>IF(AP47&lt;0.61,"OG",IF(AND(AP47&gt;=0.61,AP47&lt;0.765),"MG",IF(AND(AP47&gt;=0.765,AP47&lt;0.95),"PR",IF(AP47&gt;=0.95,"DPR"))))</f>
        <v>OG</v>
      </c>
      <c r="AV47">
        <f>SUM(R47,U47,X47,AA47,AD47,AG47,AJ47,AM47)</f>
        <v>30</v>
      </c>
      <c r="AW47">
        <f>SUM(S47,V47,Y47,AB47,AE47,AH47,AK47,AN47)</f>
        <v>108</v>
      </c>
    </row>
    <row r="48" spans="1:49" ht="4.5" customHeight="1">
      <c r="AP48" s="9"/>
      <c r="AQ48" s="9"/>
      <c r="AR48" s="9"/>
      <c r="AS48" s="9"/>
    </row>
    <row r="49" spans="1:49">
      <c r="A49" s="49">
        <v>7946</v>
      </c>
      <c r="B49" s="50"/>
      <c r="D49" s="51" t="str">
        <f>VLOOKUP(A49,[2]leden!A$1:C$65536,2,FALSE)</f>
        <v>Klinkhamers Paul</v>
      </c>
      <c r="E49" s="52"/>
      <c r="F49" s="52"/>
      <c r="G49" s="52"/>
      <c r="H49" s="52"/>
      <c r="I49" s="52"/>
      <c r="J49" s="53"/>
      <c r="L49" s="54" t="str">
        <f>VLOOKUP(A49,[2]leden!A$1:C$65536,3,FALSE)</f>
        <v>BDODM</v>
      </c>
      <c r="M49" s="55"/>
      <c r="O49" s="7" t="s">
        <v>9</v>
      </c>
      <c r="R49" s="8">
        <v>22</v>
      </c>
      <c r="S49" s="8">
        <v>45</v>
      </c>
      <c r="U49" s="1">
        <v>19</v>
      </c>
      <c r="V49" s="1">
        <v>49</v>
      </c>
      <c r="AP49" s="58">
        <f>ROUNDDOWN(AV49/AW49,3)</f>
        <v>0.436</v>
      </c>
      <c r="AQ49" s="59"/>
      <c r="AR49" s="9"/>
      <c r="AS49" s="9" t="str">
        <f>IF(AP49&lt;0.61,"OG",IF(AND(AP49&gt;=0.61,AP49&lt;0.765),"MG",IF(AND(AP49&gt;=0.765,AP49&lt;0.95),"PR",IF(AP49&gt;=0.95,"DPR"))))</f>
        <v>OG</v>
      </c>
      <c r="AV49">
        <f>SUM(R49,U49,X49,AA49,AD49,AG49,AJ49,AM49)</f>
        <v>41</v>
      </c>
      <c r="AW49">
        <f>SUM(S49,V49,Y49,AB49,AE49,AH49,AK49,AN49)</f>
        <v>94</v>
      </c>
    </row>
    <row r="50" spans="1:49" ht="3.75" customHeight="1">
      <c r="AP50" s="9"/>
      <c r="AQ50" s="9"/>
      <c r="AR50" s="9"/>
      <c r="AS50" s="9"/>
    </row>
    <row r="51" spans="1:49">
      <c r="A51" s="49">
        <v>4920</v>
      </c>
      <c r="B51" s="50"/>
      <c r="D51" s="51" t="str">
        <f>VLOOKUP(A51,[2]leden!A$1:C$65536,2,FALSE)</f>
        <v>HEERWEGH Robert</v>
      </c>
      <c r="E51" s="52"/>
      <c r="F51" s="52"/>
      <c r="G51" s="52"/>
      <c r="H51" s="52"/>
      <c r="I51" s="52"/>
      <c r="J51" s="53"/>
      <c r="L51" s="54" t="str">
        <f>VLOOKUP(A51,[2]leden!A$1:C$65536,3,FALSE)</f>
        <v>K.SNBA</v>
      </c>
      <c r="M51" s="55"/>
      <c r="O51" s="7" t="s">
        <v>9</v>
      </c>
      <c r="R51" s="8">
        <v>22</v>
      </c>
      <c r="S51" s="8">
        <v>41</v>
      </c>
      <c r="U51" s="1">
        <v>10</v>
      </c>
      <c r="V51" s="1">
        <v>33</v>
      </c>
      <c r="AP51" s="58">
        <f>ROUNDDOWN(AV51/AW51,3)</f>
        <v>0.432</v>
      </c>
      <c r="AQ51" s="59"/>
      <c r="AR51" s="9"/>
      <c r="AS51" s="9" t="str">
        <f>IF(AP51&lt;0.61,"OG",IF(AND(AP51&gt;=0.61,AP51&lt;0.765),"MG",IF(AND(AP51&gt;=0.765,AP51&lt;0.95),"PR",IF(AP51&gt;=0.95,"DPR"))))</f>
        <v>OG</v>
      </c>
      <c r="AV51">
        <f>SUM(R51,U51,X51,AA51,AD51,AG51,AJ51,AM51)</f>
        <v>32</v>
      </c>
      <c r="AW51">
        <f>SUM(S51,V51,Y51,AB51,AE51,AH51,AK51,AN51)</f>
        <v>74</v>
      </c>
    </row>
    <row r="52" spans="1:49" ht="3.75" customHeight="1">
      <c r="AP52" s="9"/>
      <c r="AQ52" s="9"/>
      <c r="AR52" s="9"/>
      <c r="AS52" s="9"/>
    </row>
    <row r="53" spans="1:49">
      <c r="A53" s="49">
        <v>1294</v>
      </c>
      <c r="B53" s="50"/>
      <c r="D53" s="51" t="str">
        <f>VLOOKUP(A53,[2]leden!A$1:C$65536,2,FALSE)</f>
        <v>BACKMAN Werner</v>
      </c>
      <c r="E53" s="52"/>
      <c r="F53" s="52"/>
      <c r="G53" s="52"/>
      <c r="H53" s="52"/>
      <c r="I53" s="52"/>
      <c r="J53" s="53"/>
      <c r="L53" s="54" t="str">
        <f>VLOOKUP(A53,[2]leden!A$1:C$65536,3,FALSE)</f>
        <v>BCSK</v>
      </c>
      <c r="M53" s="55"/>
      <c r="O53" s="7" t="s">
        <v>10</v>
      </c>
      <c r="R53" s="8">
        <v>24</v>
      </c>
      <c r="S53" s="8">
        <v>52</v>
      </c>
      <c r="U53" s="1">
        <v>19</v>
      </c>
      <c r="V53" s="1">
        <v>31</v>
      </c>
      <c r="AP53" s="58">
        <f>ROUNDDOWN(AV53/AW53,3)</f>
        <v>0.51800000000000002</v>
      </c>
      <c r="AQ53" s="59"/>
      <c r="AR53" s="9"/>
      <c r="AS53" s="9" t="str">
        <f>IF(AP53&lt;0.61,"OG",IF(AND(AP53&gt;=0.61,AP53&lt;0.765),"MG",IF(AND(AP53&gt;=0.765,AP53&lt;0.95),"PR",IF(AP53&gt;=0.95,"DPR"))))</f>
        <v>OG</v>
      </c>
      <c r="AV53">
        <f>SUM(R53,U53,X53,AA53,AD53,AG53,AJ53,AM53)</f>
        <v>43</v>
      </c>
      <c r="AW53">
        <f>SUM(S53,V53,Y53,AB53,AE53,AH53,AK53,AN53)</f>
        <v>83</v>
      </c>
    </row>
    <row r="54" spans="1:49" ht="3" customHeight="1">
      <c r="AP54" s="9"/>
      <c r="AQ54" s="9"/>
      <c r="AR54" s="9"/>
      <c r="AS54" s="9"/>
    </row>
    <row r="55" spans="1:49">
      <c r="A55" s="49">
        <v>4531</v>
      </c>
      <c r="B55" s="50"/>
      <c r="D55" s="51" t="str">
        <f>VLOOKUP(A55,[2]leden!A$1:C$65536,2,FALSE)</f>
        <v>WULFRANCK Luc</v>
      </c>
      <c r="E55" s="52"/>
      <c r="F55" s="52"/>
      <c r="G55" s="52"/>
      <c r="H55" s="52"/>
      <c r="I55" s="52"/>
      <c r="J55" s="53"/>
      <c r="L55" s="54" t="str">
        <f>VLOOKUP(A55,[2]leden!A$1:C$65536,3,FALSE)</f>
        <v>UN</v>
      </c>
      <c r="M55" s="55"/>
      <c r="O55" s="7" t="s">
        <v>10</v>
      </c>
      <c r="R55" s="8">
        <v>27</v>
      </c>
      <c r="S55" s="8">
        <v>52</v>
      </c>
      <c r="U55" s="1">
        <v>24</v>
      </c>
      <c r="V55" s="1">
        <v>48</v>
      </c>
      <c r="AP55" s="58">
        <f>ROUNDDOWN(AV55/AW55,3)</f>
        <v>0.51</v>
      </c>
      <c r="AQ55" s="59"/>
      <c r="AR55" s="9"/>
      <c r="AS55" s="9" t="str">
        <f>IF(AP55&lt;0.61,"OG",IF(AND(AP55&gt;=0.61,AP55&lt;0.765),"MG",IF(AND(AP55&gt;=0.765,AP55&lt;0.95),"PR",IF(AP55&gt;=0.95,"DPR"))))</f>
        <v>OG</v>
      </c>
      <c r="AV55">
        <f>SUM(R55,U55,X55,AA55,AD55,AG55,AJ55,AM55)</f>
        <v>51</v>
      </c>
      <c r="AW55">
        <f>SUM(S55,V55,Y55,AB55,AE55,AH55,AK55,AN55)</f>
        <v>100</v>
      </c>
    </row>
    <row r="56" spans="1:49" ht="3" customHeight="1">
      <c r="AP56" s="9"/>
      <c r="AQ56" s="9"/>
      <c r="AR56" s="9"/>
      <c r="AS56" s="9"/>
    </row>
    <row r="57" spans="1:49">
      <c r="A57" s="49">
        <v>8888</v>
      </c>
      <c r="B57" s="50"/>
      <c r="D57" s="51" t="str">
        <f>VLOOKUP(A57,[2]leden!A$1:C$65536,2,FALSE)</f>
        <v>DE MEYER Erik</v>
      </c>
      <c r="E57" s="52"/>
      <c r="F57" s="52"/>
      <c r="G57" s="52"/>
      <c r="H57" s="52"/>
      <c r="I57" s="52"/>
      <c r="J57" s="53"/>
      <c r="L57" s="54" t="str">
        <f>VLOOKUP(A57,[2]leden!A$1:C$65536,3,FALSE)</f>
        <v>UN</v>
      </c>
      <c r="M57" s="55"/>
      <c r="O57" s="7" t="s">
        <v>10</v>
      </c>
      <c r="R57" s="8">
        <v>24</v>
      </c>
      <c r="S57" s="8">
        <v>63</v>
      </c>
      <c r="U57" s="1">
        <v>24</v>
      </c>
      <c r="V57" s="1">
        <v>65</v>
      </c>
      <c r="AP57" s="58">
        <f>ROUNDDOWN(AV57/AW57,3)</f>
        <v>0.375</v>
      </c>
      <c r="AQ57" s="59"/>
      <c r="AR57" s="9"/>
      <c r="AS57" s="9" t="str">
        <f>IF(AP57&lt;0.61,"OG",IF(AND(AP57&gt;=0.61,AP57&lt;0.765),"MG",IF(AND(AP57&gt;=0.765,AP57&lt;0.95),"PR",IF(AP57&gt;=0.95,"DPR"))))</f>
        <v>OG</v>
      </c>
      <c r="AV57">
        <f>SUM(R57,U57,X57,AA57,AD57,AG57,AJ57,AM57)</f>
        <v>48</v>
      </c>
      <c r="AW57">
        <f>SUM(S57,V57,Y57,AB57,AE57,AH57,AK57,AN57)</f>
        <v>128</v>
      </c>
    </row>
    <row r="58" spans="1:49" ht="3" customHeight="1">
      <c r="AP58" s="9"/>
      <c r="AQ58" s="9"/>
      <c r="AR58" s="9"/>
      <c r="AS58" s="9"/>
    </row>
    <row r="59" spans="1:49">
      <c r="A59" s="49">
        <v>4387</v>
      </c>
      <c r="B59" s="50"/>
      <c r="D59" s="51" t="str">
        <f>VLOOKUP(A59,[2]leden!A$1:C$65536,2,FALSE)</f>
        <v>TEMMERMAN Walter</v>
      </c>
      <c r="E59" s="52"/>
      <c r="F59" s="52"/>
      <c r="G59" s="52"/>
      <c r="H59" s="52"/>
      <c r="I59" s="52"/>
      <c r="J59" s="53"/>
      <c r="L59" s="54" t="str">
        <f>VLOOKUP(A59,[2]leden!A$1:C$65536,3,FALSE)</f>
        <v>KOH</v>
      </c>
      <c r="M59" s="55"/>
      <c r="O59" s="7" t="s">
        <v>10</v>
      </c>
      <c r="R59" s="8">
        <v>27</v>
      </c>
      <c r="S59" s="8">
        <v>42</v>
      </c>
      <c r="U59" s="1">
        <v>23</v>
      </c>
      <c r="V59" s="1">
        <v>55</v>
      </c>
      <c r="AP59" s="58">
        <f>ROUNDDOWN(AV59/AW59,3)</f>
        <v>0.51500000000000001</v>
      </c>
      <c r="AQ59" s="59"/>
      <c r="AR59" s="9"/>
      <c r="AS59" s="9" t="str">
        <f>IF(AP59&lt;0.61,"OG",IF(AND(AP59&gt;=0.61,AP59&lt;0.765),"MG",IF(AND(AP59&gt;=0.765,AP59&lt;0.95),"PR",IF(AP59&gt;=0.95,"DPR"))))</f>
        <v>OG</v>
      </c>
      <c r="AV59">
        <f>SUM(R59,U59,X59,AA59,AD59,AG59,AJ59,AM59)</f>
        <v>50</v>
      </c>
      <c r="AW59">
        <f>SUM(S59,V59,Y59,AB59,AE59,AH59,AK59,AN59)</f>
        <v>97</v>
      </c>
    </row>
    <row r="60" spans="1:49" ht="4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  <c r="AP60" s="10"/>
      <c r="AQ60" s="10"/>
      <c r="AR60" s="10"/>
      <c r="AS60" s="12"/>
      <c r="AT60" s="10"/>
      <c r="AU60" s="10"/>
      <c r="AV60" s="10"/>
      <c r="AW60" s="10"/>
    </row>
    <row r="61" spans="1:49">
      <c r="A61" s="73">
        <v>2099</v>
      </c>
      <c r="B61" s="50"/>
      <c r="D61" s="51" t="s">
        <v>11</v>
      </c>
      <c r="E61" s="52"/>
      <c r="F61" s="52"/>
      <c r="G61" s="52"/>
      <c r="H61" s="52"/>
      <c r="I61" s="52"/>
      <c r="J61" s="53"/>
      <c r="L61" s="54" t="s">
        <v>12</v>
      </c>
      <c r="M61" s="55"/>
      <c r="O61" s="7" t="s">
        <v>10</v>
      </c>
      <c r="R61" s="8">
        <v>26</v>
      </c>
      <c r="S61" s="8">
        <v>57</v>
      </c>
      <c r="U61" s="1">
        <v>27</v>
      </c>
      <c r="V61" s="1">
        <v>55</v>
      </c>
      <c r="AP61" s="58">
        <f>ROUNDDOWN(AV61/AW61,3)</f>
        <v>0.47299999999999998</v>
      </c>
      <c r="AQ61" s="59"/>
      <c r="AR61" s="9"/>
      <c r="AS61" s="9" t="str">
        <f>IF(AP61&lt;0.765,"OG",IF(AND(AP61&gt;=0.765,AP61&lt;0.95),"MG",IF(AP61&gt;=0.95,"PR")))</f>
        <v>OG</v>
      </c>
      <c r="AV61">
        <f>SUM(R61,U61,X61,AA61,AD61,AG61,AJ61,AM61)</f>
        <v>53</v>
      </c>
      <c r="AW61">
        <f>SUM(S61,V61,Y61,AB61,AE61,AH61,AK61,AN61)</f>
        <v>112</v>
      </c>
    </row>
    <row r="62" spans="1:49" ht="3.75" customHeight="1">
      <c r="AP62" s="9"/>
      <c r="AQ62" s="9"/>
      <c r="AR62" s="9"/>
      <c r="AS62" s="9"/>
    </row>
    <row r="63" spans="1:49">
      <c r="A63" s="49">
        <v>1963</v>
      </c>
      <c r="B63" s="50"/>
      <c r="D63" s="51" t="str">
        <f>VLOOKUP(A63,[2]leden!A$1:C$65536,2,FALSE)</f>
        <v>Augustinus Paul</v>
      </c>
      <c r="E63" s="52"/>
      <c r="F63" s="52"/>
      <c r="G63" s="52"/>
      <c r="H63" s="52"/>
      <c r="I63" s="52"/>
      <c r="J63" s="53"/>
      <c r="L63" s="54" t="str">
        <f>VLOOKUP(A63,[2]leden!A$1:C$65536,3,FALSE)</f>
        <v>BCODM</v>
      </c>
      <c r="M63" s="55"/>
      <c r="O63" s="7" t="s">
        <v>10</v>
      </c>
      <c r="R63" s="8">
        <v>16</v>
      </c>
      <c r="S63" s="8">
        <v>41</v>
      </c>
      <c r="U63" s="1">
        <v>21</v>
      </c>
      <c r="V63" s="1">
        <v>47</v>
      </c>
      <c r="AP63" s="58">
        <f>ROUNDDOWN(AV63/AW63,3)</f>
        <v>0.42</v>
      </c>
      <c r="AQ63" s="59"/>
      <c r="AR63" s="9"/>
      <c r="AS63" s="9" t="str">
        <f>IF(AP63&lt;0.765,"OG",IF(AND(AP63&gt;=0.765,AP63&lt;0.95),"MG",IF(AP63&gt;=0.95,"PR")))</f>
        <v>OG</v>
      </c>
      <c r="AV63">
        <f>SUM(R63,U63,X63,AA63,AD63,AG63,AJ63,AM63)</f>
        <v>37</v>
      </c>
      <c r="AW63">
        <f>SUM(S63,V63,Y63,AB63,AE63,AH63,AK63,AN63)</f>
        <v>88</v>
      </c>
    </row>
    <row r="64" spans="1:49" ht="4.5" customHeight="1">
      <c r="AP64" s="9"/>
      <c r="AQ64" s="9"/>
      <c r="AR64" s="9"/>
      <c r="AS64" s="9"/>
    </row>
    <row r="65" spans="1:49">
      <c r="A65" s="49">
        <v>4639</v>
      </c>
      <c r="B65" s="50"/>
      <c r="D65" s="51" t="str">
        <f>VLOOKUP(A65,[2]leden!A$1:C$65536,2,FALSE)</f>
        <v>DUPONT Franky</v>
      </c>
      <c r="E65" s="52"/>
      <c r="F65" s="52"/>
      <c r="G65" s="52"/>
      <c r="H65" s="52"/>
      <c r="I65" s="52"/>
      <c r="J65" s="53"/>
      <c r="L65" s="54" t="str">
        <f>VLOOKUP(A65,[2]leden!A$1:C$65536,3,FALSE)</f>
        <v>BVG</v>
      </c>
      <c r="M65" s="55"/>
      <c r="O65" s="7" t="s">
        <v>10</v>
      </c>
      <c r="R65" s="8">
        <v>27</v>
      </c>
      <c r="S65" s="8">
        <v>50</v>
      </c>
      <c r="U65" s="1">
        <v>25</v>
      </c>
      <c r="V65" s="1">
        <v>43</v>
      </c>
      <c r="AP65" s="58">
        <f>ROUNDDOWN(AV65/AW65,3)</f>
        <v>0.55900000000000005</v>
      </c>
      <c r="AQ65" s="59"/>
      <c r="AR65" s="9"/>
      <c r="AS65" s="9" t="str">
        <f>IF(AP65&lt;0.765,"OG",IF(AND(AP65&gt;=0.765,AP65&lt;0.95),"MG",IF(AP65&gt;=0.95,"PR")))</f>
        <v>OG</v>
      </c>
      <c r="AV65">
        <f>SUM(R65,U65,X65,AA65,AD65,AG65,AJ65,AM65)</f>
        <v>52</v>
      </c>
      <c r="AW65">
        <f>SUM(S65,V65,Y65,AB65,AE65,AH65,AK65,AN65)</f>
        <v>93</v>
      </c>
    </row>
    <row r="66" spans="1:49" ht="4.5" customHeight="1">
      <c r="AP66" s="9"/>
      <c r="AQ66" s="9"/>
      <c r="AR66" s="9"/>
      <c r="AS66" s="9"/>
    </row>
    <row r="67" spans="1:49">
      <c r="A67" s="49">
        <v>4574</v>
      </c>
      <c r="B67" s="50"/>
      <c r="D67" s="51" t="str">
        <f>VLOOKUP(A67,[2]leden!A$1:C$65536,2,FALSE)</f>
        <v>HOFMAN Raf</v>
      </c>
      <c r="E67" s="52"/>
      <c r="F67" s="52"/>
      <c r="G67" s="52"/>
      <c r="H67" s="52"/>
      <c r="I67" s="52"/>
      <c r="J67" s="53"/>
      <c r="L67" s="54" t="str">
        <f>VLOOKUP(A67,[2]leden!A$1:C$65536,3,FALSE)</f>
        <v>UN</v>
      </c>
      <c r="M67" s="55"/>
      <c r="O67" s="7" t="s">
        <v>10</v>
      </c>
      <c r="R67" s="8">
        <v>27</v>
      </c>
      <c r="S67" s="8">
        <v>46</v>
      </c>
      <c r="U67" s="1">
        <v>24</v>
      </c>
      <c r="V67" s="1">
        <v>53</v>
      </c>
      <c r="AP67" s="58">
        <f>ROUNDDOWN(AV67/AW67,3)</f>
        <v>0.51500000000000001</v>
      </c>
      <c r="AQ67" s="59"/>
      <c r="AR67" s="9"/>
      <c r="AS67" s="9" t="str">
        <f>IF(AP67&lt;0.765,"OG",IF(AND(AP67&gt;=0.765,AP67&lt;0.95),"MG",IF(AP67&gt;=0.95,"PR")))</f>
        <v>OG</v>
      </c>
      <c r="AV67">
        <f>SUM(R67,U67,X67,AA67,AD67,AG67,AJ67,AM67)</f>
        <v>51</v>
      </c>
      <c r="AW67">
        <f>SUM(S67,V67,Y67,AB67,AE67,AH67,AK67,AN67)</f>
        <v>99</v>
      </c>
    </row>
    <row r="68" spans="1:49" ht="3.75" customHeight="1">
      <c r="AP68" s="9"/>
      <c r="AQ68" s="9"/>
      <c r="AR68" s="9"/>
      <c r="AS68" s="9"/>
    </row>
    <row r="69" spans="1:49">
      <c r="A69" s="49">
        <v>5897</v>
      </c>
      <c r="B69" s="50"/>
      <c r="D69" s="51" t="str">
        <f>VLOOKUP(A69,[2]leden!A$1:C$65536,2,FALSE)</f>
        <v>Mathysen Ronny</v>
      </c>
      <c r="E69" s="52"/>
      <c r="F69" s="52"/>
      <c r="G69" s="52"/>
      <c r="H69" s="52"/>
      <c r="I69" s="52"/>
      <c r="J69" s="53"/>
      <c r="L69" s="54" t="str">
        <f>VLOOKUP(A69,[2]leden!A$1:C$65536,3,FALSE)</f>
        <v>BCDNK</v>
      </c>
      <c r="M69" s="55"/>
      <c r="O69" s="7" t="s">
        <v>10</v>
      </c>
      <c r="R69" s="8">
        <v>16</v>
      </c>
      <c r="S69" s="8">
        <v>39</v>
      </c>
      <c r="U69" s="1">
        <v>19</v>
      </c>
      <c r="V69" s="1">
        <v>49</v>
      </c>
      <c r="AP69" s="58">
        <f>ROUNDDOWN(AV69/AW69,3)</f>
        <v>0.39700000000000002</v>
      </c>
      <c r="AQ69" s="59"/>
      <c r="AR69" s="9"/>
      <c r="AS69" s="9" t="str">
        <f>IF(AP69&lt;0.765,"OG",IF(AND(AP69&gt;=0.765,AP69&lt;0.95),"MG",IF(AP69&gt;=0.95,"PR")))</f>
        <v>OG</v>
      </c>
      <c r="AV69">
        <f>SUM(R69,U69,X69,AA69,AD69,AG69,AJ69,AM69)</f>
        <v>35</v>
      </c>
      <c r="AW69">
        <f>SUM(S69,V69,Y69,AB69,AE69,AH69,AK69,AN69)</f>
        <v>88</v>
      </c>
    </row>
    <row r="70" spans="1:49" ht="3" hidden="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0"/>
      <c r="AO70" s="10"/>
      <c r="AP70" s="10"/>
      <c r="AQ70" s="10"/>
      <c r="AR70" s="10"/>
      <c r="AS70" s="12"/>
      <c r="AT70" s="10"/>
      <c r="AU70" s="10"/>
      <c r="AV70" s="10"/>
      <c r="AW70" s="10"/>
    </row>
    <row r="71" spans="1:49" ht="4.5" hidden="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0"/>
      <c r="AO71" s="10"/>
      <c r="AP71" s="10"/>
      <c r="AQ71" s="10"/>
      <c r="AR71" s="10"/>
      <c r="AS71" s="12"/>
      <c r="AT71" s="10"/>
      <c r="AU71" s="10"/>
      <c r="AV71" s="10"/>
      <c r="AW71" s="10"/>
    </row>
    <row r="72" spans="1:49" ht="3" hidden="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idden="1">
      <c r="A73" s="46" t="s">
        <v>13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10"/>
      <c r="O73" s="14"/>
      <c r="P73" s="10"/>
      <c r="Q73" s="10"/>
      <c r="R73" s="15"/>
      <c r="S73" s="15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0"/>
      <c r="AO73" s="10"/>
      <c r="AP73" s="44"/>
      <c r="AQ73" s="44"/>
      <c r="AR73" s="10"/>
      <c r="AS73" s="12"/>
      <c r="AT73" s="10"/>
      <c r="AU73" s="10"/>
      <c r="AV73" s="10"/>
      <c r="AW73" s="10"/>
    </row>
    <row r="74" spans="1:49" ht="1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>
      <c r="A75" s="49">
        <v>4907</v>
      </c>
      <c r="B75" s="50"/>
      <c r="D75" s="51" t="str">
        <f>VLOOKUP(A75,[2]leden!A$1:C$65536,2,FALSE)</f>
        <v>CORNELISSEN Pierre</v>
      </c>
      <c r="E75" s="52"/>
      <c r="F75" s="52"/>
      <c r="G75" s="52"/>
      <c r="H75" s="52"/>
      <c r="I75" s="52"/>
      <c r="J75" s="53"/>
      <c r="L75" s="54" t="str">
        <f>VLOOKUP(A75,[2]leden!A$1:C$65536,3,FALSE)</f>
        <v>K.SNBA</v>
      </c>
      <c r="M75" s="55"/>
      <c r="O75" s="16" t="s">
        <v>14</v>
      </c>
      <c r="R75" s="17">
        <v>32</v>
      </c>
      <c r="S75" s="17">
        <v>44</v>
      </c>
      <c r="T75" s="17"/>
      <c r="U75" s="17">
        <v>34</v>
      </c>
      <c r="V75" s="17">
        <v>52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P75" s="58">
        <f>ROUNDDOWN(AV75/AW75,3)</f>
        <v>0.68700000000000006</v>
      </c>
      <c r="AQ75" s="59"/>
      <c r="AR75" s="9"/>
      <c r="AS75" s="9" t="s">
        <v>15</v>
      </c>
      <c r="AV75">
        <f>SUM(R75,U75,X75,AA75,AD75,AG75,AJ75,AM75)</f>
        <v>66</v>
      </c>
      <c r="AW75">
        <f>SUM(S75,V75,Y75,AB75,AE75,AH75,AK75,AN75)</f>
        <v>96</v>
      </c>
    </row>
    <row r="76" spans="1:49" ht="3" customHeight="1"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P76" s="9"/>
      <c r="AQ76" s="9"/>
      <c r="AR76" s="9"/>
      <c r="AS76" s="9"/>
    </row>
    <row r="77" spans="1:49">
      <c r="A77" s="49">
        <v>6117</v>
      </c>
      <c r="B77" s="50"/>
      <c r="D77" s="51" t="str">
        <f>VLOOKUP(A77,[2]leden!A$1:C$65536,2,FALSE)</f>
        <v>VAN VOSSELEN Christoph</v>
      </c>
      <c r="E77" s="52"/>
      <c r="F77" s="52"/>
      <c r="G77" s="52"/>
      <c r="H77" s="52"/>
      <c r="I77" s="52"/>
      <c r="J77" s="53"/>
      <c r="L77" s="54" t="str">
        <f>VLOOKUP(A77,[2]leden!A$1:C$65536,3,FALSE)</f>
        <v>KGV</v>
      </c>
      <c r="M77" s="55"/>
      <c r="O77" s="16" t="s">
        <v>14</v>
      </c>
      <c r="R77" s="17">
        <v>29</v>
      </c>
      <c r="S77" s="17">
        <v>46</v>
      </c>
      <c r="T77" s="17"/>
      <c r="U77" s="17">
        <v>34</v>
      </c>
      <c r="V77" s="17">
        <v>63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P77" s="58">
        <f>ROUNDDOWN(AV77/AW77,3)</f>
        <v>0.57699999999999996</v>
      </c>
      <c r="AQ77" s="59"/>
      <c r="AR77" s="9"/>
      <c r="AS77" s="9" t="s">
        <v>15</v>
      </c>
      <c r="AV77">
        <f>SUM(R77,U77,X77,AA77,AD77,AG77,AJ77,AM77)</f>
        <v>63</v>
      </c>
      <c r="AW77">
        <f>SUM(S77,V77,Y77,AB77,AE77,AH77,AK77,AN77)</f>
        <v>109</v>
      </c>
    </row>
    <row r="78" spans="1:49" ht="4.5" customHeight="1"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P78" s="9"/>
      <c r="AQ78" s="9"/>
      <c r="AR78" s="9"/>
      <c r="AS78" s="9"/>
    </row>
    <row r="79" spans="1:49">
      <c r="A79" s="49">
        <v>8272</v>
      </c>
      <c r="B79" s="50"/>
      <c r="D79" s="51" t="str">
        <f>VLOOKUP(A79,[2]leden!A$1:C$65536,2,FALSE)</f>
        <v>Maes Kurt</v>
      </c>
      <c r="E79" s="52"/>
      <c r="F79" s="52"/>
      <c r="G79" s="52"/>
      <c r="H79" s="52"/>
      <c r="I79" s="52"/>
      <c r="J79" s="53"/>
      <c r="L79" s="54" t="str">
        <f>VLOOKUP(A79,[2]leden!A$1:C$65536,3,FALSE)</f>
        <v>DEURNE</v>
      </c>
      <c r="M79" s="55"/>
      <c r="O79" s="16" t="s">
        <v>14</v>
      </c>
      <c r="R79" s="17">
        <v>29</v>
      </c>
      <c r="S79" s="17">
        <v>46</v>
      </c>
      <c r="T79" s="17"/>
      <c r="U79" s="17">
        <v>14</v>
      </c>
      <c r="V79" s="17">
        <v>32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P79" s="58">
        <f>ROUNDDOWN(AV79/AW79,3)</f>
        <v>0.55100000000000005</v>
      </c>
      <c r="AQ79" s="59"/>
      <c r="AR79" s="9"/>
      <c r="AS79" s="9" t="s">
        <v>15</v>
      </c>
      <c r="AV79">
        <f>SUM(R79,U79,X79,AA79,AD79,AG79,AJ79,AM79)</f>
        <v>43</v>
      </c>
      <c r="AW79">
        <f>SUM(S79,V79,Y79,AB79,AE79,AH79,AK79,AN79)</f>
        <v>78</v>
      </c>
    </row>
    <row r="80" spans="1:49" ht="3" customHeight="1"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P80" s="9"/>
      <c r="AQ80" s="9"/>
      <c r="AR80" s="9"/>
      <c r="AS80" s="9"/>
    </row>
    <row r="81" spans="1:49">
      <c r="A81" s="49">
        <v>9158</v>
      </c>
      <c r="B81" s="50"/>
      <c r="D81" s="51" t="str">
        <f>VLOOKUP(A81,[2]leden!A$1:C$65536,2,FALSE)</f>
        <v>Van Houdenhove Patrick</v>
      </c>
      <c r="E81" s="52"/>
      <c r="F81" s="52"/>
      <c r="G81" s="52"/>
      <c r="H81" s="52"/>
      <c r="I81" s="52"/>
      <c r="J81" s="53"/>
      <c r="L81" s="54" t="str">
        <f>VLOOKUP(A81,[2]leden!A$1:C$65536,3,FALSE)</f>
        <v>DEURNE</v>
      </c>
      <c r="M81" s="55"/>
      <c r="O81" s="16" t="s">
        <v>14</v>
      </c>
      <c r="R81" s="17">
        <v>33</v>
      </c>
      <c r="S81" s="17">
        <v>60</v>
      </c>
      <c r="T81" s="17"/>
      <c r="U81" s="17">
        <v>30</v>
      </c>
      <c r="V81" s="17">
        <v>50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P81" s="58">
        <f>ROUNDDOWN(AV81/AW81,3)</f>
        <v>0.57199999999999995</v>
      </c>
      <c r="AQ81" s="59"/>
      <c r="AR81" s="9"/>
      <c r="AS81" s="9" t="s">
        <v>15</v>
      </c>
      <c r="AV81">
        <f>SUM(R81,U81,X81,AA81,AD81,AG81,AJ81,AM81)</f>
        <v>63</v>
      </c>
      <c r="AW81">
        <f>SUM(S81,V81,Y81,AB81,AE81,AH81,AK81,AN81)</f>
        <v>110</v>
      </c>
    </row>
    <row r="82" spans="1:49" ht="4.5" customHeight="1"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P82" s="9"/>
      <c r="AQ82" s="9"/>
      <c r="AR82" s="9"/>
      <c r="AS82" s="9"/>
    </row>
    <row r="83" spans="1:49">
      <c r="A83" s="49">
        <v>2378</v>
      </c>
      <c r="B83" s="50"/>
      <c r="D83" s="51" t="str">
        <f>VLOOKUP(A83,[2]leden!A$1:C$65536,2,FALSE)</f>
        <v>Vandevelde Kurt</v>
      </c>
      <c r="E83" s="52"/>
      <c r="F83" s="52"/>
      <c r="G83" s="52"/>
      <c r="H83" s="52"/>
      <c r="I83" s="52"/>
      <c r="J83" s="53"/>
      <c r="L83" s="54" t="str">
        <f>VLOOKUP(A83,[2]leden!A$1:C$65536,3,FALSE)</f>
        <v>BCODM</v>
      </c>
      <c r="M83" s="55"/>
      <c r="O83" s="16" t="s">
        <v>14</v>
      </c>
      <c r="R83" s="17">
        <v>34</v>
      </c>
      <c r="S83" s="17">
        <v>32</v>
      </c>
      <c r="T83" s="17"/>
      <c r="U83" s="17">
        <v>21</v>
      </c>
      <c r="V83" s="17">
        <v>46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P83" s="58">
        <f>ROUNDDOWN(AV83/AW83,3)</f>
        <v>0.70499999999999996</v>
      </c>
      <c r="AQ83" s="59"/>
      <c r="AR83" s="9"/>
      <c r="AS83" s="9" t="s">
        <v>15</v>
      </c>
      <c r="AV83">
        <f>SUM(R83,U83,X83,AA83,AD83,AG83,AJ83,AM83)</f>
        <v>55</v>
      </c>
      <c r="AW83">
        <f>SUM(S83,V83,Y83,AB83,AE83,AH83,AK83,AN83)</f>
        <v>78</v>
      </c>
    </row>
    <row r="84" spans="1:49" ht="3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>
      <c r="A85" s="49">
        <v>1974</v>
      </c>
      <c r="B85" s="50"/>
      <c r="D85" s="51" t="str">
        <f>VLOOKUP(A85,[2]leden!A$1:C$65536,2,FALSE)</f>
        <v>De Busser Eric</v>
      </c>
      <c r="E85" s="52"/>
      <c r="F85" s="52"/>
      <c r="G85" s="52"/>
      <c r="H85" s="52"/>
      <c r="I85" s="52"/>
      <c r="J85" s="53"/>
      <c r="L85" s="54" t="str">
        <f>VLOOKUP(A85,[2]leden!A$1:C$65536,3,FALSE)</f>
        <v>RIO</v>
      </c>
      <c r="M85" s="55"/>
      <c r="O85" s="16" t="s">
        <v>14</v>
      </c>
      <c r="R85" s="17">
        <v>34</v>
      </c>
      <c r="S85" s="17">
        <v>45</v>
      </c>
      <c r="T85" s="17"/>
      <c r="U85" s="17">
        <v>29</v>
      </c>
      <c r="V85" s="17">
        <v>43</v>
      </c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P85" s="58">
        <f>ROUNDDOWN(AV85/AW85,3)</f>
        <v>0.71499999999999997</v>
      </c>
      <c r="AQ85" s="59"/>
      <c r="AR85" s="9"/>
      <c r="AS85" s="9" t="s">
        <v>15</v>
      </c>
      <c r="AV85">
        <f>SUM(R85,U85,X85,AA85,AD85,AG85,AJ85,AM85)</f>
        <v>63</v>
      </c>
      <c r="AW85">
        <f>SUM(S85,V85,Y85,AB85,AE85,AH85,AK85,AN85)</f>
        <v>88</v>
      </c>
    </row>
    <row r="86" spans="1:49" ht="3.75" customHeight="1"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P86" s="9"/>
      <c r="AQ86" s="9"/>
      <c r="AR86" s="9"/>
      <c r="AS86" s="9"/>
    </row>
    <row r="87" spans="1:49">
      <c r="A87" s="49">
        <v>1151</v>
      </c>
      <c r="B87" s="50"/>
      <c r="D87" s="51" t="str">
        <f>VLOOKUP(A87,[2]leden!A$1:C$65536,2,FALSE)</f>
        <v>Bruneel Paul</v>
      </c>
      <c r="E87" s="52"/>
      <c r="F87" s="52"/>
      <c r="G87" s="52"/>
      <c r="H87" s="52"/>
      <c r="I87" s="52"/>
      <c r="J87" s="53"/>
      <c r="L87" s="54" t="str">
        <f>VLOOKUP(A87,[2]leden!A$1:C$65536,3,FALSE)</f>
        <v>BCODM</v>
      </c>
      <c r="M87" s="55"/>
      <c r="O87" s="16" t="s">
        <v>14</v>
      </c>
      <c r="R87" s="17">
        <v>34</v>
      </c>
      <c r="S87" s="17">
        <v>55</v>
      </c>
      <c r="T87" s="17"/>
      <c r="U87" s="17">
        <v>19</v>
      </c>
      <c r="V87" s="17">
        <v>23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P87" s="58">
        <f>ROUNDDOWN(AV87/AW87,3)</f>
        <v>0.67900000000000005</v>
      </c>
      <c r="AQ87" s="59"/>
      <c r="AR87" s="9"/>
      <c r="AS87" s="9" t="s">
        <v>15</v>
      </c>
      <c r="AV87">
        <f>SUM(R87,U87,X87,AA87,AD87,AG87,AJ87,AM87)</f>
        <v>53</v>
      </c>
      <c r="AW87">
        <f>SUM(S87,V87,Y87,AB87,AE87,AH87,AK87,AN87)</f>
        <v>78</v>
      </c>
    </row>
    <row r="88" spans="1:49" ht="3" customHeight="1"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P88" s="9"/>
      <c r="AQ88" s="9"/>
      <c r="AR88" s="9"/>
      <c r="AS88" s="9"/>
    </row>
    <row r="89" spans="1:49">
      <c r="A89" s="49">
        <v>8674</v>
      </c>
      <c r="B89" s="50"/>
      <c r="D89" s="51" t="str">
        <f>VLOOKUP(A89,[2]leden!A$1:C$65536,2,FALSE)</f>
        <v>VAN LEUVENHAGE Dylan</v>
      </c>
      <c r="E89" s="52"/>
      <c r="F89" s="52"/>
      <c r="G89" s="52"/>
      <c r="H89" s="52"/>
      <c r="I89" s="52"/>
      <c r="J89" s="53"/>
      <c r="L89" s="54" t="str">
        <f>VLOOKUP(A89,[2]leden!A$1:C$65536,3,FALSE)</f>
        <v>BCSK</v>
      </c>
      <c r="M89" s="55"/>
      <c r="O89" s="16" t="s">
        <v>14</v>
      </c>
      <c r="R89" s="17">
        <v>34</v>
      </c>
      <c r="S89" s="17">
        <v>47</v>
      </c>
      <c r="T89" s="17"/>
      <c r="U89" s="17">
        <v>25</v>
      </c>
      <c r="V89" s="17">
        <v>39</v>
      </c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P89" s="58">
        <f>ROUNDDOWN(AV89/AW89,3)</f>
        <v>0.68600000000000005</v>
      </c>
      <c r="AQ89" s="59"/>
      <c r="AR89" s="9"/>
      <c r="AS89" s="9" t="s">
        <v>15</v>
      </c>
      <c r="AV89">
        <f>SUM(R89,U89,X89,AA89,AD89,AG89,AJ89,AM89)</f>
        <v>59</v>
      </c>
      <c r="AW89">
        <f>SUM(S89,V89,Y89,AB89,AE89,AH89,AK89,AN89)</f>
        <v>86</v>
      </c>
    </row>
    <row r="90" spans="1:49" ht="4.5" customHeight="1"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P90" s="9"/>
      <c r="AQ90" s="9"/>
      <c r="AR90" s="9"/>
      <c r="AS90" s="9"/>
    </row>
    <row r="91" spans="1:49">
      <c r="A91" s="49">
        <v>2626</v>
      </c>
      <c r="B91" s="50"/>
      <c r="D91" s="51" t="str">
        <f>VLOOKUP(A91,[2]leden!A$1:C$65536,2,FALSE)</f>
        <v>Donvil Marc</v>
      </c>
      <c r="E91" s="52"/>
      <c r="F91" s="52"/>
      <c r="G91" s="52"/>
      <c r="H91" s="52"/>
      <c r="I91" s="52"/>
      <c r="J91" s="53"/>
      <c r="L91" s="54" t="str">
        <f>VLOOKUP(A91,[2]leden!A$1:C$65536,3,FALSE)</f>
        <v>GARNIER</v>
      </c>
      <c r="M91" s="55"/>
      <c r="O91" s="16" t="s">
        <v>16</v>
      </c>
      <c r="R91" s="17">
        <v>28</v>
      </c>
      <c r="S91" s="17">
        <v>43</v>
      </c>
      <c r="T91" s="17"/>
      <c r="U91" s="17">
        <v>42</v>
      </c>
      <c r="V91" s="17">
        <v>52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P91" s="58">
        <f>ROUNDDOWN(AV91/AW91,3)</f>
        <v>0.73599999999999999</v>
      </c>
      <c r="AQ91" s="59"/>
      <c r="AR91" s="9"/>
      <c r="AS91" s="9" t="s">
        <v>15</v>
      </c>
      <c r="AV91">
        <f>SUM(R91,U91,X91,AA91,AD91,AG91,AJ91,AM91)</f>
        <v>70</v>
      </c>
      <c r="AW91">
        <f>SUM(S91,V91,Y91,AB91,AE91,AH91,AK91,AN91)</f>
        <v>95</v>
      </c>
    </row>
    <row r="92" spans="1:49" ht="4.5" customHeight="1">
      <c r="O92" s="16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P92" s="9"/>
      <c r="AQ92" s="9"/>
      <c r="AR92" s="9"/>
      <c r="AS92" s="9"/>
    </row>
    <row r="93" spans="1:49">
      <c r="A93" s="49">
        <v>6743</v>
      </c>
      <c r="B93" s="50"/>
      <c r="D93" s="51" t="str">
        <f>VLOOKUP(A93,[2]leden!A$1:C$65536,2,FALSE)</f>
        <v>DE RUYTE Tom</v>
      </c>
      <c r="E93" s="52"/>
      <c r="F93" s="52"/>
      <c r="G93" s="52"/>
      <c r="H93" s="52"/>
      <c r="I93" s="52"/>
      <c r="J93" s="53"/>
      <c r="L93" s="54" t="str">
        <f>VLOOKUP(A93,[2]leden!A$1:C$65536,3,FALSE)</f>
        <v>K.SNBA</v>
      </c>
      <c r="M93" s="55"/>
      <c r="O93" s="16" t="s">
        <v>16</v>
      </c>
      <c r="R93" s="17">
        <v>42</v>
      </c>
      <c r="S93" s="17">
        <v>46</v>
      </c>
      <c r="T93" s="17"/>
      <c r="U93" s="17">
        <v>15</v>
      </c>
      <c r="V93" s="17">
        <v>32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P93" s="58">
        <f>ROUNDDOWN(AV93/AW93,3)</f>
        <v>0.73</v>
      </c>
      <c r="AQ93" s="59"/>
      <c r="AR93" s="9"/>
      <c r="AS93" s="9" t="s">
        <v>15</v>
      </c>
      <c r="AV93">
        <f>SUM(R93,U93,X93,AA93,AD93,AG93,AJ93,AM93)</f>
        <v>57</v>
      </c>
      <c r="AW93">
        <f>SUM(S93,V93,Y93,AB93,AE93,AH93,AK93,AN93)</f>
        <v>78</v>
      </c>
    </row>
    <row r="94" spans="1:49" ht="3" customHeight="1">
      <c r="O94" s="16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P94" s="9"/>
      <c r="AQ94" s="9"/>
      <c r="AR94" s="9"/>
      <c r="AS94" s="9"/>
    </row>
    <row r="95" spans="1:49">
      <c r="A95" s="49">
        <v>1022</v>
      </c>
      <c r="B95" s="50"/>
      <c r="D95" s="51" t="str">
        <f>VLOOKUP(A95,[2]leden!A$1:C$65536,2,FALSE)</f>
        <v>MENHEER Leslie</v>
      </c>
      <c r="E95" s="52"/>
      <c r="F95" s="52"/>
      <c r="G95" s="52"/>
      <c r="H95" s="52"/>
      <c r="I95" s="52"/>
      <c r="J95" s="53"/>
      <c r="L95" s="54" t="str">
        <f>VLOOKUP(A95,[2]leden!A$1:C$65536,3,FALSE)</f>
        <v>K.EBC</v>
      </c>
      <c r="M95" s="55"/>
      <c r="O95" s="16" t="s">
        <v>16</v>
      </c>
      <c r="R95" s="17">
        <v>33</v>
      </c>
      <c r="S95" s="17">
        <v>41</v>
      </c>
      <c r="T95" s="17"/>
      <c r="U95" s="17">
        <v>27</v>
      </c>
      <c r="V95" s="17">
        <v>31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P95" s="58">
        <f>ROUNDDOWN(AV95/AW95,3)</f>
        <v>0.83299999999999996</v>
      </c>
      <c r="AQ95" s="59"/>
      <c r="AR95" s="9"/>
      <c r="AS95" s="9" t="s">
        <v>15</v>
      </c>
      <c r="AV95">
        <f>SUM(R95,U95,X95,AA95,AD95,AG95,AJ95,AM95)</f>
        <v>60</v>
      </c>
      <c r="AW95">
        <f>SUM(S95,V95,Y95,AB95,AE95,AH95,AK95,AN95)</f>
        <v>72</v>
      </c>
    </row>
    <row r="96" spans="1:49" ht="3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>
      <c r="A97" s="49">
        <v>7768</v>
      </c>
      <c r="B97" s="50"/>
      <c r="D97" s="51" t="str">
        <f>VLOOKUP(A97,[2]leden!A$1:C$65536,2,FALSE)</f>
        <v>Peeters Geert</v>
      </c>
      <c r="E97" s="52"/>
      <c r="F97" s="52"/>
      <c r="G97" s="52"/>
      <c r="H97" s="52"/>
      <c r="I97" s="52"/>
      <c r="J97" s="53"/>
      <c r="L97" s="54" t="str">
        <f>VLOOKUP(A97,[2]leden!A$1:C$65536,3,FALSE)</f>
        <v>BCHT</v>
      </c>
      <c r="M97" s="55"/>
      <c r="O97" s="16" t="s">
        <v>16</v>
      </c>
      <c r="R97" s="17">
        <v>42</v>
      </c>
      <c r="S97" s="17">
        <v>56</v>
      </c>
      <c r="T97" s="17"/>
      <c r="U97" s="17">
        <v>19</v>
      </c>
      <c r="V97" s="17">
        <v>47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P97" s="58">
        <f>ROUNDDOWN(AV97/AW97,3)</f>
        <v>0.59199999999999997</v>
      </c>
      <c r="AQ97" s="59"/>
      <c r="AR97" s="9"/>
      <c r="AS97" s="9" t="s">
        <v>15</v>
      </c>
      <c r="AV97">
        <f>SUM(R97,U97,X97,AA97,AD97,AG97,AJ97,AM97)</f>
        <v>61</v>
      </c>
      <c r="AW97">
        <f>SUM(S97,V97,Y97,AB97,AE97,AH97,AK97,AN97)</f>
        <v>103</v>
      </c>
    </row>
    <row r="98" spans="1:49" ht="3" customHeight="1"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P98" s="9"/>
      <c r="AQ98" s="9"/>
      <c r="AR98" s="9"/>
      <c r="AS98" s="9"/>
    </row>
    <row r="99" spans="1:49">
      <c r="A99" s="49">
        <v>1304</v>
      </c>
      <c r="B99" s="50"/>
      <c r="D99" s="51" t="str">
        <f>VLOOKUP(A99,[2]leden!A$1:C$65536,2,FALSE)</f>
        <v>Gijsels Jozef</v>
      </c>
      <c r="E99" s="52"/>
      <c r="F99" s="52"/>
      <c r="G99" s="52"/>
      <c r="H99" s="52"/>
      <c r="I99" s="52"/>
      <c r="J99" s="53"/>
      <c r="L99" s="54" t="str">
        <f>VLOOKUP(A99,[2]leden!A$1:C$65536,3,FALSE)</f>
        <v>DEURNE</v>
      </c>
      <c r="M99" s="55"/>
      <c r="O99" s="16" t="s">
        <v>16</v>
      </c>
      <c r="R99" s="17">
        <v>34</v>
      </c>
      <c r="S99" s="17">
        <v>38</v>
      </c>
      <c r="T99" s="17"/>
      <c r="U99" s="17">
        <v>38</v>
      </c>
      <c r="V99" s="17">
        <v>45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P99" s="58">
        <f>ROUNDDOWN(AV99/AW99,3)</f>
        <v>0.86699999999999999</v>
      </c>
      <c r="AQ99" s="59"/>
      <c r="AR99" s="9"/>
      <c r="AS99" s="9" t="s">
        <v>15</v>
      </c>
      <c r="AV99">
        <f>SUM(R99,U99,X99,AA99,AD99,AG99,AJ99,AM99)</f>
        <v>72</v>
      </c>
      <c r="AW99">
        <f>SUM(S99,V99,Y99,AB99,AE99,AH99,AK99,AN99)</f>
        <v>83</v>
      </c>
    </row>
    <row r="100" spans="1:49" ht="3" customHeight="1"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P100" s="9"/>
      <c r="AQ100" s="9"/>
      <c r="AR100" s="9"/>
      <c r="AS100" s="9"/>
    </row>
    <row r="101" spans="1:49">
      <c r="A101" s="49">
        <v>6219</v>
      </c>
      <c r="B101" s="50"/>
      <c r="D101" s="51" t="str">
        <f>VLOOKUP(A101,[2]leden!A$1:C$65536,2,FALSE)</f>
        <v>RAEMDONCK Tommy</v>
      </c>
      <c r="E101" s="52"/>
      <c r="F101" s="52"/>
      <c r="G101" s="52"/>
      <c r="H101" s="52"/>
      <c r="I101" s="52"/>
      <c r="J101" s="53"/>
      <c r="L101" s="54" t="str">
        <f>VLOOKUP(A101,[2]leden!A$1:C$65536,3,FALSE)</f>
        <v>QU</v>
      </c>
      <c r="M101" s="55"/>
      <c r="O101" s="16" t="s">
        <v>16</v>
      </c>
      <c r="R101" s="17">
        <v>38</v>
      </c>
      <c r="S101" s="17">
        <v>55</v>
      </c>
      <c r="T101" s="17"/>
      <c r="U101" s="17">
        <v>19</v>
      </c>
      <c r="V101" s="17">
        <v>27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P101" s="58">
        <f>ROUNDDOWN(AV101/AW101,3)</f>
        <v>0.69499999999999995</v>
      </c>
      <c r="AQ101" s="59"/>
      <c r="AR101" s="9"/>
      <c r="AS101" s="9" t="s">
        <v>15</v>
      </c>
      <c r="AV101">
        <f>SUM(R101,U101,X101,AA101,AD101,AG101,AJ101,AM101)</f>
        <v>57</v>
      </c>
      <c r="AW101">
        <f>SUM(S101,V101,Y101,AB101,AE101,AH101,AK101,AN101)</f>
        <v>82</v>
      </c>
    </row>
    <row r="102" spans="1:49" ht="3" customHeight="1"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P102" s="9"/>
      <c r="AQ102" s="9"/>
      <c r="AR102" s="9"/>
      <c r="AS102" s="9"/>
    </row>
    <row r="103" spans="1:49">
      <c r="A103" s="49">
        <v>1480</v>
      </c>
      <c r="B103" s="50"/>
      <c r="D103" s="51" t="str">
        <f>VLOOKUP(A103,[2]leden!A$1:C$65536,2,FALSE)</f>
        <v>Van Hove Bart</v>
      </c>
      <c r="E103" s="52"/>
      <c r="F103" s="52"/>
      <c r="G103" s="52"/>
      <c r="H103" s="52"/>
      <c r="I103" s="52"/>
      <c r="J103" s="53"/>
      <c r="L103" s="54" t="str">
        <f>VLOOKUP(A103,[2]leden!A$1:C$65536,3,FALSE)</f>
        <v>BCHT</v>
      </c>
      <c r="M103" s="55"/>
      <c r="O103" s="16" t="s">
        <v>16</v>
      </c>
      <c r="R103" s="17">
        <v>32</v>
      </c>
      <c r="S103" s="17">
        <v>47</v>
      </c>
      <c r="T103" s="17"/>
      <c r="U103" s="17">
        <v>42</v>
      </c>
      <c r="V103" s="17">
        <v>55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P103" s="58">
        <f>ROUNDDOWN(AV103/AW103,3)</f>
        <v>0.72499999999999998</v>
      </c>
      <c r="AQ103" s="59"/>
      <c r="AR103" s="9"/>
      <c r="AS103" s="9" t="s">
        <v>15</v>
      </c>
      <c r="AV103">
        <f>SUM(R103,U103,X103,AA103,AD103,AG103,AJ103,AM103)</f>
        <v>74</v>
      </c>
      <c r="AW103">
        <f>SUM(S103,V103,Y103,AB103,AE103,AH103,AK103,AN103)</f>
        <v>102</v>
      </c>
    </row>
    <row r="104" spans="1:49" ht="3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idden="1">
      <c r="A105" s="49"/>
      <c r="B105" s="50"/>
      <c r="D105" s="51" t="e">
        <f>VLOOKUP(A105,[2]leden!A$1:C$65536,2,FALSE)</f>
        <v>#N/A</v>
      </c>
      <c r="E105" s="52"/>
      <c r="F105" s="52"/>
      <c r="G105" s="52"/>
      <c r="H105" s="52"/>
      <c r="I105" s="52"/>
      <c r="J105" s="53"/>
      <c r="L105" s="54" t="e">
        <f>VLOOKUP(A105,[2]leden!A$1:C$65536,3,FALSE)</f>
        <v>#N/A</v>
      </c>
      <c r="M105" s="55"/>
      <c r="O105" s="7" t="e">
        <f>VLOOKUP(A105,[2]leden!A$1:D$65536,4,FALSE)</f>
        <v>#N/A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P105" s="58" t="e">
        <f>ROUNDDOWN(AV105/AW105,3)</f>
        <v>#DIV/0!</v>
      </c>
      <c r="AQ105" s="59"/>
      <c r="AR105" s="9"/>
      <c r="AS105" s="9" t="e">
        <f>IF(AP105&lt;0.765,"OG",IF(AND(AP105&gt;=0.765,AP105&lt;0.95),"MG",IF(AP105&gt;=0.95,"PR")))</f>
        <v>#DIV/0!</v>
      </c>
      <c r="AV105">
        <f>SUM(R105,U105,X105,AA105,AD105,AG105,AJ105,AM105)</f>
        <v>0</v>
      </c>
      <c r="AW105">
        <f>SUM(S105,V105,Y105,AB105,AE105,AH105,AK105,AN105)</f>
        <v>0</v>
      </c>
    </row>
    <row r="106" spans="1:49" ht="3" hidden="1" customHeight="1"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P106" s="9"/>
      <c r="AQ106" s="9"/>
      <c r="AR106" s="9"/>
      <c r="AS106" s="9"/>
    </row>
    <row r="107" spans="1:49" hidden="1">
      <c r="A107" s="49"/>
      <c r="B107" s="50"/>
      <c r="D107" s="51" t="e">
        <f>VLOOKUP(A107,[2]leden!A$1:C$65536,2,FALSE)</f>
        <v>#N/A</v>
      </c>
      <c r="E107" s="52"/>
      <c r="F107" s="52"/>
      <c r="G107" s="52"/>
      <c r="H107" s="52"/>
      <c r="I107" s="52"/>
      <c r="J107" s="53"/>
      <c r="L107" s="54" t="e">
        <f>VLOOKUP(A107,[2]leden!A$1:C$65536,3,FALSE)</f>
        <v>#N/A</v>
      </c>
      <c r="M107" s="55"/>
      <c r="O107" s="7" t="e">
        <f>VLOOKUP(A107,[2]leden!A$1:D$65536,4,FALSE)</f>
        <v>#N/A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P107" s="58" t="e">
        <f>ROUNDDOWN(AV107/AW107,3)</f>
        <v>#DIV/0!</v>
      </c>
      <c r="AQ107" s="59"/>
      <c r="AR107" s="9"/>
      <c r="AS107" s="9" t="e">
        <f>IF(AP107&lt;0.765,"OG",IF(AND(AP107&gt;=0.765,AP107&lt;0.95),"MG",IF(AP107&gt;=0.95,"PR")))</f>
        <v>#DIV/0!</v>
      </c>
      <c r="AV107">
        <f>SUM(R107,U107,X107,AA107,AD107,AG107,AJ107,AM107)</f>
        <v>0</v>
      </c>
      <c r="AW107">
        <f>SUM(S107,V107,Y107,AB107,AE107,AH107,AK107,AN107)</f>
        <v>0</v>
      </c>
    </row>
    <row r="108" spans="1:49" ht="3.75" hidden="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idden="1">
      <c r="A109" s="49"/>
      <c r="B109" s="50"/>
      <c r="D109" s="51"/>
      <c r="E109" s="52"/>
      <c r="F109" s="52"/>
      <c r="G109" s="52"/>
      <c r="H109" s="52"/>
      <c r="I109" s="52"/>
      <c r="J109" s="53"/>
      <c r="L109" s="54"/>
      <c r="M109" s="55"/>
      <c r="O109" s="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9"/>
      <c r="AO109" s="9"/>
      <c r="AP109" s="58"/>
      <c r="AQ109" s="59"/>
      <c r="AR109" s="9"/>
      <c r="AS109" s="9"/>
    </row>
    <row r="110" spans="1:49" ht="2.25" hidden="1" customHeight="1"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9"/>
      <c r="AO110" s="9"/>
      <c r="AP110" s="9"/>
      <c r="AQ110" s="9"/>
      <c r="AR110" s="9"/>
      <c r="AS110" s="9"/>
    </row>
    <row r="111" spans="1:49" hidden="1">
      <c r="A111" s="49"/>
      <c r="B111" s="50"/>
      <c r="D111" s="51"/>
      <c r="E111" s="52"/>
      <c r="F111" s="52"/>
      <c r="G111" s="52"/>
      <c r="H111" s="52"/>
      <c r="I111" s="52"/>
      <c r="J111" s="53"/>
      <c r="L111" s="54"/>
      <c r="M111" s="55"/>
      <c r="O111" s="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9"/>
      <c r="AO111" s="9"/>
      <c r="AP111" s="58"/>
      <c r="AQ111" s="59"/>
      <c r="AR111" s="9"/>
      <c r="AS111" s="9"/>
    </row>
    <row r="112" spans="1:49" ht="3" hidden="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idden="1">
      <c r="A113" s="49"/>
      <c r="B113" s="50"/>
      <c r="D113" s="51"/>
      <c r="E113" s="52"/>
      <c r="F113" s="52"/>
      <c r="G113" s="52"/>
      <c r="H113" s="52"/>
      <c r="I113" s="52"/>
      <c r="J113" s="53"/>
      <c r="L113" s="54"/>
      <c r="M113" s="55"/>
      <c r="O113" s="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9"/>
      <c r="AO113" s="9"/>
      <c r="AP113" s="58"/>
      <c r="AQ113" s="59"/>
      <c r="AR113" s="9"/>
      <c r="AS113" s="9"/>
    </row>
    <row r="114" spans="1:49" ht="3" hidden="1" customHeight="1"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9"/>
      <c r="AO114" s="9"/>
      <c r="AP114" s="9"/>
      <c r="AQ114" s="9"/>
      <c r="AR114" s="9"/>
      <c r="AS114" s="9"/>
    </row>
    <row r="115" spans="1:49" hidden="1">
      <c r="A115" s="49"/>
      <c r="B115" s="50"/>
      <c r="D115" s="51"/>
      <c r="E115" s="52"/>
      <c r="F115" s="52"/>
      <c r="G115" s="52"/>
      <c r="H115" s="52"/>
      <c r="I115" s="52"/>
      <c r="J115" s="53"/>
      <c r="L115" s="54"/>
      <c r="M115" s="55"/>
      <c r="O115" s="7"/>
      <c r="R115" s="17"/>
      <c r="S115" s="17"/>
      <c r="T115" s="17"/>
      <c r="U115" s="18"/>
      <c r="V115" s="18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9"/>
      <c r="AO115" s="9"/>
      <c r="AP115" s="58"/>
      <c r="AQ115" s="59"/>
      <c r="AR115" s="9"/>
      <c r="AS115" s="9"/>
    </row>
    <row r="116" spans="1:49" ht="4.5" hidden="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hidden="1">
      <c r="A117" s="49"/>
      <c r="B117" s="50"/>
      <c r="D117" s="51"/>
      <c r="E117" s="52"/>
      <c r="F117" s="52"/>
      <c r="G117" s="52"/>
      <c r="H117" s="52"/>
      <c r="I117" s="52"/>
      <c r="J117" s="53"/>
      <c r="L117" s="54"/>
      <c r="M117" s="55"/>
      <c r="O117" s="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9"/>
      <c r="AO117" s="9"/>
      <c r="AP117" s="58"/>
      <c r="AQ117" s="59"/>
      <c r="AR117" s="9"/>
      <c r="AS117" s="9"/>
    </row>
    <row r="118" spans="1:49" ht="5.25" hidden="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0"/>
      <c r="AO118" s="10"/>
      <c r="AP118" s="10"/>
      <c r="AQ118" s="10"/>
      <c r="AR118" s="10"/>
      <c r="AS118" s="12"/>
      <c r="AT118" s="10"/>
      <c r="AU118" s="10"/>
      <c r="AV118" s="10"/>
      <c r="AW118" s="10"/>
    </row>
    <row r="119" spans="1:49" hidden="1">
      <c r="A119" s="49"/>
      <c r="B119" s="50"/>
      <c r="D119" s="51"/>
      <c r="E119" s="52"/>
      <c r="F119" s="52"/>
      <c r="G119" s="52"/>
      <c r="H119" s="52"/>
      <c r="I119" s="52"/>
      <c r="J119" s="53"/>
      <c r="L119" s="54"/>
      <c r="M119" s="55"/>
      <c r="O119" s="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9"/>
      <c r="AO119" s="9"/>
      <c r="AP119" s="58"/>
      <c r="AQ119" s="59"/>
      <c r="AR119" s="9"/>
      <c r="AS119" s="9"/>
    </row>
    <row r="120" spans="1:49" hidden="1">
      <c r="A120" s="41"/>
      <c r="B120" s="41"/>
      <c r="C120" s="10"/>
      <c r="D120" s="42"/>
      <c r="E120" s="42"/>
      <c r="F120" s="42"/>
      <c r="G120" s="42"/>
      <c r="H120" s="42"/>
      <c r="I120" s="42"/>
      <c r="J120" s="42"/>
      <c r="K120" s="10"/>
      <c r="L120" s="43"/>
      <c r="M120" s="43"/>
      <c r="N120" s="10"/>
      <c r="O120" s="14"/>
      <c r="P120" s="10"/>
      <c r="Q120" s="10"/>
      <c r="R120" s="15"/>
      <c r="S120" s="15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0"/>
      <c r="AO120" s="10"/>
      <c r="AP120" s="44"/>
      <c r="AQ120" s="44"/>
      <c r="AR120" s="10"/>
      <c r="AS120" s="12"/>
      <c r="AT120" s="10"/>
      <c r="AU120" s="10"/>
      <c r="AV120" s="10"/>
      <c r="AW120" s="10"/>
    </row>
    <row r="121" spans="1:49" ht="3.75" hidden="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idden="1">
      <c r="A122" s="41"/>
      <c r="B122" s="41"/>
      <c r="C122" s="10"/>
      <c r="D122" s="42"/>
      <c r="E122" s="42"/>
      <c r="F122" s="42"/>
      <c r="G122" s="42"/>
      <c r="H122" s="42"/>
      <c r="I122" s="42"/>
      <c r="J122" s="42"/>
      <c r="K122" s="10"/>
      <c r="L122" s="43"/>
      <c r="M122" s="43"/>
      <c r="N122" s="10"/>
      <c r="O122" s="14"/>
      <c r="P122" s="10"/>
      <c r="Q122" s="10"/>
      <c r="R122" s="15"/>
      <c r="S122" s="15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0"/>
      <c r="AO122" s="10"/>
      <c r="AP122" s="44"/>
      <c r="AQ122" s="44"/>
      <c r="AR122" s="10"/>
      <c r="AS122" s="12"/>
      <c r="AT122" s="10"/>
      <c r="AU122" s="10"/>
      <c r="AV122" s="10"/>
      <c r="AW122" s="10"/>
    </row>
    <row r="123" spans="1:49" ht="3" hidden="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hidden="1">
      <c r="A124" s="41"/>
      <c r="B124" s="41"/>
      <c r="C124" s="10"/>
      <c r="D124" s="42"/>
      <c r="E124" s="42"/>
      <c r="F124" s="42"/>
      <c r="G124" s="42"/>
      <c r="H124" s="42"/>
      <c r="I124" s="42"/>
      <c r="J124" s="42"/>
      <c r="K124" s="10"/>
      <c r="L124" s="43"/>
      <c r="M124" s="43"/>
      <c r="N124" s="10"/>
      <c r="O124" s="14"/>
      <c r="P124" s="10"/>
      <c r="Q124" s="10"/>
      <c r="R124" s="15"/>
      <c r="S124" s="15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0"/>
      <c r="AO124" s="10"/>
      <c r="AP124" s="44"/>
      <c r="AQ124" s="44"/>
      <c r="AR124" s="10"/>
      <c r="AS124" s="12"/>
      <c r="AT124" s="10"/>
      <c r="AU124" s="10"/>
      <c r="AV124" s="10"/>
      <c r="AW124" s="10"/>
    </row>
    <row r="125" spans="1:49" ht="3" hidden="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hidden="1">
      <c r="A126" s="41"/>
      <c r="B126" s="41"/>
      <c r="C126" s="10"/>
      <c r="D126" s="42"/>
      <c r="E126" s="42"/>
      <c r="F126" s="42"/>
      <c r="G126" s="42"/>
      <c r="H126" s="42"/>
      <c r="I126" s="42"/>
      <c r="J126" s="42"/>
      <c r="K126" s="10"/>
      <c r="L126" s="43"/>
      <c r="M126" s="43"/>
      <c r="N126" s="10"/>
      <c r="O126" s="14"/>
      <c r="P126" s="10"/>
      <c r="Q126" s="10"/>
      <c r="R126" s="15"/>
      <c r="S126" s="15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0"/>
      <c r="AO126" s="10"/>
      <c r="AP126" s="44"/>
      <c r="AQ126" s="44"/>
      <c r="AR126" s="10"/>
      <c r="AS126" s="12"/>
      <c r="AT126" s="10"/>
      <c r="AU126" s="10"/>
      <c r="AV126" s="10"/>
      <c r="AW126" s="10"/>
    </row>
    <row r="127" spans="1:49" ht="3.75" hidden="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hidden="1">
      <c r="A128" s="41"/>
      <c r="B128" s="41"/>
      <c r="C128" s="10"/>
      <c r="D128" s="42"/>
      <c r="E128" s="42"/>
      <c r="F128" s="42"/>
      <c r="G128" s="42"/>
      <c r="H128" s="42"/>
      <c r="I128" s="42"/>
      <c r="J128" s="42"/>
      <c r="K128" s="10"/>
      <c r="L128" s="43"/>
      <c r="M128" s="43"/>
      <c r="N128" s="10"/>
      <c r="O128" s="14"/>
      <c r="P128" s="10"/>
      <c r="Q128" s="10"/>
      <c r="R128" s="15"/>
      <c r="S128" s="15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0"/>
      <c r="AO128" s="10"/>
      <c r="AP128" s="44"/>
      <c r="AQ128" s="44"/>
      <c r="AR128" s="10"/>
      <c r="AS128" s="12"/>
      <c r="AT128" s="10"/>
      <c r="AU128" s="10"/>
      <c r="AV128" s="10"/>
      <c r="AW128" s="10"/>
    </row>
    <row r="129" spans="1:49" ht="3" hidden="1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hidden="1">
      <c r="A130" s="41"/>
      <c r="B130" s="41"/>
      <c r="C130" s="10"/>
      <c r="D130" s="42"/>
      <c r="E130" s="42"/>
      <c r="F130" s="42"/>
      <c r="G130" s="42"/>
      <c r="H130" s="42"/>
      <c r="I130" s="42"/>
      <c r="J130" s="42"/>
      <c r="K130" s="10"/>
      <c r="L130" s="43"/>
      <c r="M130" s="43"/>
      <c r="N130" s="10"/>
      <c r="O130" s="14"/>
      <c r="P130" s="10"/>
      <c r="Q130" s="10"/>
      <c r="R130" s="15"/>
      <c r="S130" s="15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0"/>
      <c r="AO130" s="10"/>
      <c r="AP130" s="44"/>
      <c r="AQ130" s="44"/>
      <c r="AR130" s="10"/>
      <c r="AS130" s="12"/>
      <c r="AT130" s="10"/>
      <c r="AU130" s="10"/>
      <c r="AV130" s="10"/>
      <c r="AW130" s="10"/>
    </row>
    <row r="131" spans="1:49" ht="3.75" hidden="1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hidden="1">
      <c r="A132" s="41"/>
      <c r="B132" s="41"/>
      <c r="C132" s="10"/>
      <c r="D132" s="42"/>
      <c r="E132" s="42"/>
      <c r="F132" s="42"/>
      <c r="G132" s="42"/>
      <c r="H132" s="42"/>
      <c r="I132" s="42"/>
      <c r="J132" s="42"/>
      <c r="K132" s="10"/>
      <c r="L132" s="43"/>
      <c r="M132" s="43"/>
      <c r="N132" s="10"/>
      <c r="O132" s="14"/>
      <c r="P132" s="10"/>
      <c r="Q132" s="10"/>
      <c r="R132" s="15"/>
      <c r="S132" s="15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0"/>
      <c r="AO132" s="10"/>
      <c r="AP132" s="44"/>
      <c r="AQ132" s="44"/>
      <c r="AR132" s="10"/>
      <c r="AS132" s="12"/>
      <c r="AT132" s="10"/>
      <c r="AU132" s="10"/>
      <c r="AV132" s="10"/>
      <c r="AW132" s="10"/>
    </row>
    <row r="133" spans="1:49" ht="4.5" hidden="1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hidden="1">
      <c r="A134" s="41"/>
      <c r="B134" s="41"/>
      <c r="C134" s="10"/>
      <c r="D134" s="42"/>
      <c r="E134" s="42"/>
      <c r="F134" s="42"/>
      <c r="G134" s="42"/>
      <c r="H134" s="42"/>
      <c r="I134" s="42"/>
      <c r="J134" s="42"/>
      <c r="K134" s="10"/>
      <c r="L134" s="43"/>
      <c r="M134" s="43"/>
      <c r="N134" s="10"/>
      <c r="O134" s="14"/>
      <c r="P134" s="10"/>
      <c r="Q134" s="10"/>
      <c r="R134" s="15"/>
      <c r="S134" s="15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0"/>
      <c r="AO134" s="10"/>
      <c r="AP134" s="44"/>
      <c r="AQ134" s="44"/>
      <c r="AR134" s="10"/>
      <c r="AS134" s="12"/>
      <c r="AT134" s="10"/>
      <c r="AU134" s="10"/>
      <c r="AV134" s="10"/>
      <c r="AW134" s="10"/>
    </row>
    <row r="135" spans="1:49" ht="5.25" hidden="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0"/>
      <c r="AO135" s="10"/>
      <c r="AP135" s="10"/>
      <c r="AQ135" s="10"/>
      <c r="AR135" s="10"/>
      <c r="AS135" s="12"/>
      <c r="AT135" s="10"/>
      <c r="AU135" s="10"/>
      <c r="AV135" s="10"/>
      <c r="AW135" s="10"/>
    </row>
    <row r="136" spans="1:49" hidden="1">
      <c r="A136" s="45"/>
      <c r="B136" s="45"/>
      <c r="C136" s="19"/>
      <c r="D136" s="45"/>
      <c r="E136" s="45"/>
      <c r="F136" s="45"/>
      <c r="G136" s="45"/>
      <c r="H136" s="45"/>
      <c r="I136" s="45"/>
      <c r="J136" s="45"/>
      <c r="K136" s="19"/>
      <c r="L136" s="45"/>
      <c r="M136" s="45"/>
      <c r="N136" s="19"/>
      <c r="O136" s="20"/>
      <c r="P136" s="10"/>
      <c r="Q136" s="10"/>
      <c r="R136" s="21"/>
      <c r="S136" s="21"/>
      <c r="T136" s="11"/>
      <c r="U136" s="21"/>
      <c r="V136" s="21"/>
      <c r="W136" s="11"/>
      <c r="X136" s="21"/>
      <c r="Y136" s="21"/>
      <c r="Z136" s="11"/>
      <c r="AA136" s="21"/>
      <c r="AB136" s="21"/>
      <c r="AC136" s="11"/>
      <c r="AD136" s="21"/>
      <c r="AE136" s="21"/>
      <c r="AF136" s="11"/>
      <c r="AG136" s="21"/>
      <c r="AH136" s="21"/>
      <c r="AI136" s="11"/>
      <c r="AJ136" s="21"/>
      <c r="AK136" s="21"/>
      <c r="AL136" s="11"/>
      <c r="AM136" s="21"/>
      <c r="AN136" s="22"/>
      <c r="AO136" s="10"/>
      <c r="AP136" s="42"/>
      <c r="AQ136" s="42"/>
      <c r="AR136" s="10"/>
      <c r="AS136" s="12"/>
      <c r="AT136" s="10"/>
      <c r="AU136" s="10"/>
      <c r="AV136" s="10"/>
      <c r="AW136" s="10"/>
    </row>
    <row r="137" spans="1:49" ht="3" hidden="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hidden="1">
      <c r="A138" s="41"/>
      <c r="B138" s="41"/>
      <c r="C138" s="10"/>
      <c r="D138" s="42"/>
      <c r="E138" s="42"/>
      <c r="F138" s="42"/>
      <c r="G138" s="42"/>
      <c r="H138" s="42"/>
      <c r="I138" s="42"/>
      <c r="J138" s="42"/>
      <c r="K138" s="10"/>
      <c r="L138" s="43"/>
      <c r="M138" s="43"/>
      <c r="N138" s="10"/>
      <c r="O138" s="14"/>
      <c r="P138" s="10"/>
      <c r="Q138" s="10"/>
      <c r="R138" s="15"/>
      <c r="S138" s="1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0"/>
      <c r="AO138" s="10"/>
      <c r="AP138" s="44"/>
      <c r="AQ138" s="44"/>
      <c r="AR138" s="10"/>
      <c r="AS138" s="12"/>
      <c r="AT138" s="10"/>
      <c r="AU138" s="10"/>
      <c r="AV138" s="10"/>
      <c r="AW138" s="10"/>
    </row>
    <row r="139" spans="1:49" ht="3.75" hidden="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hidden="1">
      <c r="A140" s="41"/>
      <c r="B140" s="41"/>
      <c r="C140" s="10"/>
      <c r="D140" s="42"/>
      <c r="E140" s="42"/>
      <c r="F140" s="42"/>
      <c r="G140" s="42"/>
      <c r="H140" s="42"/>
      <c r="I140" s="42"/>
      <c r="J140" s="42"/>
      <c r="K140" s="10"/>
      <c r="L140" s="43"/>
      <c r="M140" s="43"/>
      <c r="N140" s="10"/>
      <c r="O140" s="14"/>
      <c r="P140" s="10"/>
      <c r="Q140" s="10"/>
      <c r="R140" s="15"/>
      <c r="S140" s="15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0"/>
      <c r="AO140" s="10"/>
      <c r="AP140" s="44"/>
      <c r="AQ140" s="44"/>
      <c r="AR140" s="10"/>
      <c r="AS140" s="12"/>
      <c r="AT140" s="10"/>
      <c r="AU140" s="10"/>
      <c r="AV140" s="10"/>
      <c r="AW140" s="10"/>
    </row>
    <row r="141" spans="1:49" ht="4.5" hidden="1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hidden="1">
      <c r="A142" s="41"/>
      <c r="B142" s="41"/>
      <c r="C142" s="10"/>
      <c r="D142" s="42"/>
      <c r="E142" s="42"/>
      <c r="F142" s="42"/>
      <c r="G142" s="42"/>
      <c r="H142" s="42"/>
      <c r="I142" s="42"/>
      <c r="J142" s="42"/>
      <c r="K142" s="10"/>
      <c r="L142" s="43"/>
      <c r="M142" s="43"/>
      <c r="N142" s="10"/>
      <c r="O142" s="14"/>
      <c r="P142" s="10"/>
      <c r="Q142" s="10"/>
      <c r="R142" s="15"/>
      <c r="S142" s="15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  <c r="AP142" s="44"/>
      <c r="AQ142" s="44"/>
      <c r="AR142" s="10"/>
      <c r="AS142" s="12"/>
      <c r="AT142" s="10"/>
      <c r="AU142" s="10"/>
      <c r="AV142" s="10"/>
      <c r="AW142" s="10"/>
    </row>
    <row r="143" spans="1:49" ht="5.25" hidden="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hidden="1">
      <c r="A144" s="41"/>
      <c r="B144" s="41"/>
      <c r="C144" s="10"/>
      <c r="D144" s="42"/>
      <c r="E144" s="42"/>
      <c r="F144" s="42"/>
      <c r="G144" s="42"/>
      <c r="H144" s="42"/>
      <c r="I144" s="42"/>
      <c r="J144" s="42"/>
      <c r="K144" s="10"/>
      <c r="L144" s="43"/>
      <c r="M144" s="43"/>
      <c r="N144" s="10"/>
      <c r="O144" s="14"/>
      <c r="P144" s="10"/>
      <c r="Q144" s="10"/>
      <c r="R144" s="15"/>
      <c r="S144" s="1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0"/>
      <c r="AO144" s="10"/>
      <c r="AP144" s="44"/>
      <c r="AQ144" s="44"/>
      <c r="AR144" s="10"/>
      <c r="AS144" s="12"/>
      <c r="AT144" s="10"/>
      <c r="AU144" s="10"/>
      <c r="AV144" s="10"/>
      <c r="AW144" s="10"/>
    </row>
    <row r="145" spans="1:49" ht="3.75" hidden="1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hidden="1">
      <c r="A146" s="41"/>
      <c r="B146" s="41"/>
      <c r="C146" s="10"/>
      <c r="D146" s="42"/>
      <c r="E146" s="42"/>
      <c r="F146" s="42"/>
      <c r="G146" s="42"/>
      <c r="H146" s="42"/>
      <c r="I146" s="42"/>
      <c r="J146" s="42"/>
      <c r="K146" s="10"/>
      <c r="L146" s="43"/>
      <c r="M146" s="43"/>
      <c r="N146" s="10"/>
      <c r="O146" s="14"/>
      <c r="P146" s="10"/>
      <c r="Q146" s="10"/>
      <c r="R146" s="15"/>
      <c r="S146" s="1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  <c r="AP146" s="44"/>
      <c r="AQ146" s="44"/>
      <c r="AR146" s="10"/>
      <c r="AS146" s="12"/>
      <c r="AT146" s="10"/>
      <c r="AU146" s="10"/>
      <c r="AV146" s="10"/>
      <c r="AW146" s="10"/>
    </row>
    <row r="147" spans="1:49" ht="4.5" hidden="1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ht="4.5" hidden="1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ht="4.5" hidden="1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ht="4.5" hidden="1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ht="4.5" hidden="1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ht="4.5" hidden="1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ht="4.5" hidden="1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ht="4.5" hidden="1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ht="4.5" hidden="1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ht="4.5" hidden="1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ht="4.5" hidden="1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ht="4.5" hidden="1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ht="4.5" hidden="1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ht="4.5" hidden="1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ht="4.5" hidden="1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ht="4.5" hidden="1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ht="4.5" hidden="1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ht="4.5" hidden="1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ht="4.5" hidden="1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hidden="1">
      <c r="A166" s="41"/>
      <c r="B166" s="41"/>
      <c r="C166" s="10"/>
      <c r="D166" s="42"/>
      <c r="E166" s="42"/>
      <c r="F166" s="42"/>
      <c r="G166" s="42"/>
      <c r="H166" s="42"/>
      <c r="I166" s="42"/>
      <c r="J166" s="42"/>
      <c r="K166" s="10"/>
      <c r="L166" s="43"/>
      <c r="M166" s="43"/>
      <c r="N166" s="10"/>
      <c r="O166" s="14"/>
      <c r="P166" s="10"/>
      <c r="Q166" s="10"/>
      <c r="R166" s="15"/>
      <c r="S166" s="15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0"/>
      <c r="AO166" s="10"/>
      <c r="AP166" s="44"/>
      <c r="AQ166" s="44"/>
      <c r="AR166" s="10"/>
      <c r="AS166" s="12"/>
      <c r="AT166" s="10"/>
      <c r="AU166" s="10"/>
      <c r="AV166" s="10"/>
      <c r="AW166" s="10"/>
    </row>
    <row r="167" spans="1:49" ht="3.75" hidden="1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ht="3.75" hidden="1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ht="3.75" hidden="1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ht="3.75" hidden="1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hidden="1">
      <c r="A171" s="41"/>
      <c r="B171" s="41"/>
      <c r="C171" s="10"/>
      <c r="D171" s="42"/>
      <c r="E171" s="42"/>
      <c r="F171" s="42"/>
      <c r="G171" s="42"/>
      <c r="H171" s="42"/>
      <c r="I171" s="42"/>
      <c r="J171" s="42"/>
      <c r="K171" s="10"/>
      <c r="L171" s="43"/>
      <c r="M171" s="43"/>
      <c r="N171" s="10"/>
      <c r="O171" s="14"/>
      <c r="P171" s="10"/>
      <c r="Q171" s="10"/>
      <c r="R171" s="15"/>
      <c r="S171" s="15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0"/>
      <c r="AO171" s="10"/>
      <c r="AP171" s="44"/>
      <c r="AQ171" s="44"/>
      <c r="AR171" s="10"/>
      <c r="AS171" s="12"/>
      <c r="AT171" s="10"/>
      <c r="AU171" s="10"/>
      <c r="AV171" s="10"/>
      <c r="AW171" s="10"/>
    </row>
    <row r="172" spans="1:49" ht="4.5" hidden="1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hidden="1">
      <c r="A173" s="41"/>
      <c r="B173" s="41"/>
      <c r="C173" s="10"/>
      <c r="D173" s="42"/>
      <c r="E173" s="42"/>
      <c r="F173" s="42"/>
      <c r="G173" s="42"/>
      <c r="H173" s="42"/>
      <c r="I173" s="42"/>
      <c r="J173" s="42"/>
      <c r="K173" s="10"/>
      <c r="L173" s="43"/>
      <c r="M173" s="43"/>
      <c r="N173" s="10"/>
      <c r="O173" s="14"/>
      <c r="P173" s="10"/>
      <c r="Q173" s="10"/>
      <c r="R173" s="15"/>
      <c r="S173" s="15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0"/>
      <c r="AO173" s="10"/>
      <c r="AP173" s="44"/>
      <c r="AQ173" s="44"/>
      <c r="AR173" s="10"/>
      <c r="AS173" s="12"/>
      <c r="AT173" s="10"/>
      <c r="AU173" s="10"/>
      <c r="AV173" s="10"/>
      <c r="AW173" s="10"/>
    </row>
    <row r="174" spans="1:49" ht="3.75" hidden="1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hidden="1">
      <c r="A175" s="41"/>
      <c r="B175" s="41"/>
      <c r="C175" s="10"/>
      <c r="D175" s="42"/>
      <c r="E175" s="42"/>
      <c r="F175" s="42"/>
      <c r="G175" s="42"/>
      <c r="H175" s="42"/>
      <c r="I175" s="42"/>
      <c r="J175" s="42"/>
      <c r="K175" s="10"/>
      <c r="L175" s="43"/>
      <c r="M175" s="43"/>
      <c r="N175" s="10"/>
      <c r="O175" s="14"/>
      <c r="P175" s="10"/>
      <c r="Q175" s="10"/>
      <c r="R175" s="15"/>
      <c r="S175" s="15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0"/>
      <c r="AO175" s="10"/>
      <c r="AP175" s="44"/>
      <c r="AQ175" s="44"/>
      <c r="AR175" s="10"/>
      <c r="AS175" s="12"/>
      <c r="AT175" s="10"/>
      <c r="AU175" s="10"/>
      <c r="AV175" s="10"/>
      <c r="AW175" s="10"/>
    </row>
    <row r="176" spans="1:49" ht="3.75" hidden="1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hidden="1">
      <c r="A177" s="41"/>
      <c r="B177" s="41"/>
      <c r="C177" s="10"/>
      <c r="D177" s="42"/>
      <c r="E177" s="42"/>
      <c r="F177" s="42"/>
      <c r="G177" s="42"/>
      <c r="H177" s="42"/>
      <c r="I177" s="42"/>
      <c r="J177" s="42"/>
      <c r="K177" s="10"/>
      <c r="L177" s="43"/>
      <c r="M177" s="43"/>
      <c r="N177" s="10"/>
      <c r="O177" s="14"/>
      <c r="P177" s="10"/>
      <c r="Q177" s="10"/>
      <c r="R177" s="15"/>
      <c r="S177" s="15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0"/>
      <c r="AO177" s="10"/>
      <c r="AP177" s="44"/>
      <c r="AQ177" s="44"/>
      <c r="AR177" s="10"/>
      <c r="AS177" s="12"/>
      <c r="AT177" s="10"/>
      <c r="AU177" s="10"/>
      <c r="AV177" s="10"/>
      <c r="AW177" s="10"/>
    </row>
    <row r="178" spans="1:49" ht="3.75" hidden="1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hidden="1">
      <c r="A179" s="41"/>
      <c r="B179" s="41"/>
      <c r="C179" s="10"/>
      <c r="D179" s="42"/>
      <c r="E179" s="42"/>
      <c r="F179" s="42"/>
      <c r="G179" s="42"/>
      <c r="H179" s="42"/>
      <c r="I179" s="42"/>
      <c r="J179" s="42"/>
      <c r="K179" s="10"/>
      <c r="L179" s="43"/>
      <c r="M179" s="43"/>
      <c r="N179" s="10"/>
      <c r="O179" s="14"/>
      <c r="P179" s="10"/>
      <c r="Q179" s="10"/>
      <c r="R179" s="15"/>
      <c r="S179" s="15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0"/>
      <c r="AO179" s="10"/>
      <c r="AP179" s="44"/>
      <c r="AQ179" s="44"/>
      <c r="AR179" s="10"/>
      <c r="AS179" s="12"/>
      <c r="AT179" s="10"/>
      <c r="AU179" s="10"/>
      <c r="AV179" s="10"/>
      <c r="AW179" s="10"/>
    </row>
    <row r="180" spans="1:49" ht="5.25" hidden="1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hidden="1">
      <c r="A181" s="41"/>
      <c r="B181" s="41"/>
      <c r="C181" s="10"/>
      <c r="D181" s="42"/>
      <c r="E181" s="42"/>
      <c r="F181" s="42"/>
      <c r="G181" s="42"/>
      <c r="H181" s="42"/>
      <c r="I181" s="42"/>
      <c r="J181" s="42"/>
      <c r="K181" s="10"/>
      <c r="L181" s="43"/>
      <c r="M181" s="43"/>
      <c r="N181" s="10"/>
      <c r="O181" s="14"/>
      <c r="P181" s="10"/>
      <c r="Q181" s="10"/>
      <c r="R181" s="15"/>
      <c r="S181" s="15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0"/>
      <c r="AO181" s="10"/>
      <c r="AP181" s="44"/>
      <c r="AQ181" s="44"/>
      <c r="AR181" s="10"/>
      <c r="AS181" s="12"/>
      <c r="AT181" s="10"/>
      <c r="AU181" s="10"/>
      <c r="AV181" s="10"/>
      <c r="AW181" s="10"/>
    </row>
    <row r="182" spans="1:49" ht="4.5" hidden="1" customHeight="1">
      <c r="A182" s="19"/>
      <c r="B182" s="19"/>
      <c r="C182" s="10"/>
      <c r="D182" s="23"/>
      <c r="E182" s="23"/>
      <c r="F182" s="23"/>
      <c r="G182" s="23"/>
      <c r="H182" s="23"/>
      <c r="I182" s="23"/>
      <c r="J182" s="23"/>
      <c r="K182" s="10"/>
      <c r="L182" s="24"/>
      <c r="M182" s="24"/>
      <c r="N182" s="10"/>
      <c r="O182" s="14"/>
      <c r="P182" s="10"/>
      <c r="Q182" s="10"/>
      <c r="R182" s="15"/>
      <c r="S182" s="15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0"/>
      <c r="AO182" s="10"/>
      <c r="AP182" s="25"/>
      <c r="AQ182" s="25"/>
      <c r="AR182" s="10"/>
      <c r="AS182" s="12"/>
      <c r="AT182" s="10"/>
      <c r="AU182" s="10"/>
      <c r="AV182" s="10"/>
      <c r="AW182" s="10"/>
    </row>
    <row r="183" spans="1:49" hidden="1">
      <c r="A183" s="41"/>
      <c r="B183" s="41"/>
      <c r="C183" s="10"/>
      <c r="D183" s="42"/>
      <c r="E183" s="42"/>
      <c r="F183" s="42"/>
      <c r="G183" s="42"/>
      <c r="H183" s="42"/>
      <c r="I183" s="42"/>
      <c r="J183" s="42"/>
      <c r="K183" s="10"/>
      <c r="L183" s="43"/>
      <c r="M183" s="43"/>
      <c r="N183" s="10"/>
      <c r="O183" s="14"/>
      <c r="P183" s="10"/>
      <c r="Q183" s="10"/>
      <c r="R183" s="15"/>
      <c r="S183" s="15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0"/>
      <c r="AO183" s="10"/>
      <c r="AP183" s="44"/>
      <c r="AQ183" s="44"/>
      <c r="AR183" s="10"/>
      <c r="AS183" s="12"/>
      <c r="AT183" s="10"/>
      <c r="AU183" s="10"/>
      <c r="AV183" s="10"/>
      <c r="AW183" s="10"/>
    </row>
    <row r="184" spans="1:49" ht="3.75" hidden="1" customHeight="1">
      <c r="A184" s="19"/>
      <c r="B184" s="19"/>
      <c r="C184" s="10"/>
      <c r="D184" s="23"/>
      <c r="E184" s="23"/>
      <c r="F184" s="23"/>
      <c r="G184" s="23"/>
      <c r="H184" s="23"/>
      <c r="I184" s="23"/>
      <c r="J184" s="23"/>
      <c r="K184" s="10"/>
      <c r="L184" s="24"/>
      <c r="M184" s="24"/>
      <c r="N184" s="10"/>
      <c r="O184" s="14"/>
      <c r="P184" s="10"/>
      <c r="Q184" s="10"/>
      <c r="R184" s="15"/>
      <c r="S184" s="15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0"/>
      <c r="AO184" s="10"/>
      <c r="AP184" s="25"/>
      <c r="AQ184" s="25"/>
      <c r="AR184" s="10"/>
      <c r="AS184" s="12"/>
      <c r="AT184" s="10"/>
      <c r="AU184" s="10"/>
      <c r="AV184" s="10"/>
      <c r="AW184" s="10"/>
    </row>
    <row r="185" spans="1:49" hidden="1">
      <c r="A185" s="41"/>
      <c r="B185" s="41"/>
      <c r="C185" s="10"/>
      <c r="D185" s="42"/>
      <c r="E185" s="42"/>
      <c r="F185" s="42"/>
      <c r="G185" s="42"/>
      <c r="H185" s="42"/>
      <c r="I185" s="42"/>
      <c r="J185" s="42"/>
      <c r="K185" s="10"/>
      <c r="L185" s="43"/>
      <c r="M185" s="43"/>
      <c r="N185" s="10"/>
      <c r="O185" s="14"/>
      <c r="P185" s="10"/>
      <c r="Q185" s="10"/>
      <c r="R185" s="15"/>
      <c r="S185" s="15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0"/>
      <c r="AO185" s="10"/>
      <c r="AP185" s="44"/>
      <c r="AQ185" s="44"/>
      <c r="AR185" s="10"/>
      <c r="AS185" s="12"/>
      <c r="AT185" s="10"/>
      <c r="AU185" s="10"/>
      <c r="AV185" s="10"/>
      <c r="AW185" s="10"/>
    </row>
    <row r="186" spans="1:49" ht="3.75" hidden="1" customHeight="1">
      <c r="A186" s="19"/>
      <c r="B186" s="19"/>
      <c r="C186" s="10"/>
      <c r="D186" s="23"/>
      <c r="E186" s="23"/>
      <c r="F186" s="23"/>
      <c r="G186" s="23"/>
      <c r="H186" s="23"/>
      <c r="I186" s="23"/>
      <c r="J186" s="23"/>
      <c r="K186" s="10"/>
      <c r="L186" s="24"/>
      <c r="M186" s="24"/>
      <c r="N186" s="10"/>
      <c r="O186" s="14"/>
      <c r="P186" s="10"/>
      <c r="Q186" s="10"/>
      <c r="R186" s="15"/>
      <c r="S186" s="15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0"/>
      <c r="AO186" s="10"/>
      <c r="AP186" s="25"/>
      <c r="AQ186" s="25"/>
      <c r="AR186" s="10"/>
      <c r="AS186" s="12"/>
      <c r="AT186" s="10"/>
      <c r="AU186" s="10"/>
      <c r="AV186" s="10"/>
      <c r="AW186" s="10"/>
    </row>
    <row r="187" spans="1:49" hidden="1">
      <c r="A187" s="41"/>
      <c r="B187" s="41"/>
      <c r="C187" s="10"/>
      <c r="D187" s="42"/>
      <c r="E187" s="42"/>
      <c r="F187" s="42"/>
      <c r="G187" s="42"/>
      <c r="H187" s="42"/>
      <c r="I187" s="42"/>
      <c r="J187" s="42"/>
      <c r="K187" s="10"/>
      <c r="L187" s="43"/>
      <c r="M187" s="43"/>
      <c r="N187" s="10"/>
      <c r="O187" s="14"/>
      <c r="P187" s="10"/>
      <c r="Q187" s="10"/>
      <c r="R187" s="15"/>
      <c r="S187" s="15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0"/>
      <c r="AO187" s="10"/>
      <c r="AP187" s="44"/>
      <c r="AQ187" s="44"/>
      <c r="AR187" s="10"/>
      <c r="AS187" s="12"/>
      <c r="AT187" s="10"/>
      <c r="AU187" s="10"/>
      <c r="AV187" s="10"/>
      <c r="AW187" s="10"/>
    </row>
    <row r="188" spans="1:49" ht="3.75" hidden="1" customHeight="1">
      <c r="A188" s="19"/>
      <c r="B188" s="19"/>
      <c r="C188" s="10"/>
      <c r="D188" s="23"/>
      <c r="E188" s="23"/>
      <c r="F188" s="23"/>
      <c r="G188" s="23"/>
      <c r="H188" s="23"/>
      <c r="I188" s="23"/>
      <c r="J188" s="23"/>
      <c r="K188" s="10"/>
      <c r="L188" s="24"/>
      <c r="M188" s="24"/>
      <c r="N188" s="10"/>
      <c r="O188" s="14"/>
      <c r="P188" s="10"/>
      <c r="Q188" s="10"/>
      <c r="R188" s="15"/>
      <c r="S188" s="15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0"/>
      <c r="AO188" s="10"/>
      <c r="AP188" s="25"/>
      <c r="AQ188" s="25"/>
      <c r="AR188" s="10"/>
      <c r="AS188" s="12"/>
      <c r="AT188" s="10"/>
      <c r="AU188" s="10"/>
      <c r="AV188" s="10"/>
      <c r="AW188" s="10"/>
    </row>
    <row r="189" spans="1:49" hidden="1">
      <c r="A189" s="41"/>
      <c r="B189" s="41"/>
      <c r="C189" s="10"/>
      <c r="D189" s="42"/>
      <c r="E189" s="42"/>
      <c r="F189" s="42"/>
      <c r="G189" s="42"/>
      <c r="H189" s="42"/>
      <c r="I189" s="42"/>
      <c r="J189" s="42"/>
      <c r="K189" s="10"/>
      <c r="L189" s="43"/>
      <c r="M189" s="43"/>
      <c r="N189" s="10"/>
      <c r="O189" s="14"/>
      <c r="P189" s="10"/>
      <c r="Q189" s="10"/>
      <c r="R189" s="15"/>
      <c r="S189" s="15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0"/>
      <c r="AO189" s="10"/>
      <c r="AP189" s="44"/>
      <c r="AQ189" s="44"/>
      <c r="AR189" s="10"/>
      <c r="AS189" s="12"/>
      <c r="AT189" s="10"/>
      <c r="AU189" s="10"/>
      <c r="AV189" s="10"/>
      <c r="AW189" s="10"/>
    </row>
    <row r="190" spans="1:49" ht="5.25" customHeight="1">
      <c r="A190" s="19"/>
      <c r="B190" s="19"/>
      <c r="C190" s="10"/>
      <c r="D190" s="23"/>
      <c r="E190" s="23"/>
      <c r="F190" s="23"/>
      <c r="G190" s="23"/>
      <c r="H190" s="23"/>
      <c r="I190" s="23"/>
      <c r="J190" s="23"/>
      <c r="K190" s="10"/>
      <c r="L190" s="24"/>
      <c r="M190" s="24"/>
      <c r="N190" s="10"/>
      <c r="O190" s="14"/>
      <c r="P190" s="10"/>
      <c r="Q190" s="10"/>
      <c r="R190" s="15"/>
      <c r="S190" s="15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0"/>
      <c r="AO190" s="10"/>
      <c r="AP190" s="25"/>
      <c r="AQ190" s="25"/>
      <c r="AR190" s="10"/>
      <c r="AS190" s="12"/>
      <c r="AT190" s="10"/>
      <c r="AU190" s="10"/>
      <c r="AV190" s="10"/>
      <c r="AW190" s="10"/>
    </row>
    <row r="191" spans="1:49">
      <c r="A191" s="46" t="s">
        <v>17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10"/>
      <c r="O191" s="14"/>
      <c r="P191" s="10"/>
      <c r="Q191" s="10"/>
      <c r="R191" s="15"/>
      <c r="S191" s="15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0"/>
      <c r="AO191" s="10"/>
      <c r="AP191" s="44"/>
      <c r="AQ191" s="44"/>
      <c r="AR191" s="10"/>
      <c r="AS191" s="12"/>
      <c r="AT191" s="10"/>
      <c r="AU191" s="10"/>
      <c r="AV191" s="10"/>
      <c r="AW191" s="10"/>
    </row>
    <row r="192" spans="1:49" ht="5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>
      <c r="A193" s="49">
        <v>4854</v>
      </c>
      <c r="B193" s="50"/>
      <c r="D193" s="51" t="str">
        <f>VLOOKUP(A193,[2]leden!A$1:C$65536,2,FALSE)</f>
        <v>ROSIER Peter</v>
      </c>
      <c r="E193" s="52"/>
      <c r="F193" s="52"/>
      <c r="G193" s="52"/>
      <c r="H193" s="52"/>
      <c r="I193" s="52"/>
      <c r="J193" s="53"/>
      <c r="L193" s="54" t="str">
        <f>VLOOKUP(A193,[2]leden!A$1:C$65536,3,FALSE)</f>
        <v>BCSK</v>
      </c>
      <c r="M193" s="55"/>
      <c r="O193" s="7" t="s">
        <v>7</v>
      </c>
      <c r="R193" s="17">
        <v>18</v>
      </c>
      <c r="S193" s="17">
        <v>46</v>
      </c>
      <c r="T193" s="17"/>
      <c r="U193" s="17">
        <v>18</v>
      </c>
      <c r="V193" s="17">
        <v>51</v>
      </c>
      <c r="W193" s="17"/>
      <c r="X193" s="17">
        <v>8</v>
      </c>
      <c r="Y193" s="17">
        <v>43</v>
      </c>
      <c r="Z193" s="17"/>
      <c r="AA193" s="17">
        <v>13</v>
      </c>
      <c r="AB193" s="17">
        <v>58</v>
      </c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9"/>
      <c r="AO193" s="9"/>
      <c r="AP193" s="58">
        <f>ROUNDDOWN(AV193/AW193,3)</f>
        <v>0.28699999999999998</v>
      </c>
      <c r="AQ193" s="59"/>
      <c r="AR193" s="9"/>
      <c r="AS193" s="26" t="str">
        <f>IF(AP193&lt;0.495,"OG",IF(AND(AP193&gt;=0.495,AP193&lt;0.61),"MG",IF(AND(AP193&gt;=0.61,AP193&lt;0.765),"PR",IF(AND(AP193&gt;=0.795,AP193&lt;0.95),"DPR",IF(AP193&gt;=0.95,"DRPR")))))</f>
        <v>OG</v>
      </c>
      <c r="AV193">
        <f>SUM(R193,U193,X193,AA193,AD193,AG193,AJ193,AM193)</f>
        <v>57</v>
      </c>
      <c r="AW193">
        <f>SUM(S193,V193,Y193,AB193,AE193,AH193,AK193,AN193)</f>
        <v>198</v>
      </c>
    </row>
    <row r="194" spans="1:49" ht="4.5" customHeight="1">
      <c r="P194" s="7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S194" s="26"/>
    </row>
    <row r="195" spans="1:49">
      <c r="A195" s="49">
        <v>4036</v>
      </c>
      <c r="B195" s="50"/>
      <c r="D195" s="51" t="str">
        <f>VLOOKUP(A195,[2]leden!A$1:C$65536,2,FALSE)</f>
        <v>STRYPENS Lucien</v>
      </c>
      <c r="E195" s="52"/>
      <c r="F195" s="52"/>
      <c r="G195" s="52"/>
      <c r="H195" s="52"/>
      <c r="I195" s="52"/>
      <c r="J195" s="53"/>
      <c r="L195" s="54" t="str">
        <f>VLOOKUP(A195,[2]leden!A$1:C$65536,3,FALSE)</f>
        <v>BVG</v>
      </c>
      <c r="M195" s="55"/>
      <c r="O195" s="7" t="s">
        <v>7</v>
      </c>
      <c r="R195" s="17">
        <v>18</v>
      </c>
      <c r="S195" s="17">
        <v>52</v>
      </c>
      <c r="T195" s="17"/>
      <c r="U195" s="17">
        <v>17</v>
      </c>
      <c r="V195" s="17">
        <v>54</v>
      </c>
      <c r="W195" s="17"/>
      <c r="X195" s="17">
        <v>15</v>
      </c>
      <c r="Y195" s="17">
        <v>63</v>
      </c>
      <c r="Z195" s="17"/>
      <c r="AA195" s="17">
        <v>18</v>
      </c>
      <c r="AB195" s="17">
        <v>26</v>
      </c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9"/>
      <c r="AO195" s="9"/>
      <c r="AP195" s="58">
        <f>ROUNDDOWN(AV195/AW195,3)</f>
        <v>0.34799999999999998</v>
      </c>
      <c r="AQ195" s="59"/>
      <c r="AR195" s="9"/>
      <c r="AS195" s="26" t="str">
        <f>IF(AP195&lt;0.495,"OG",IF(AND(AP195&gt;=0.495,AP195&lt;0.61),"MG",IF(AND(AP195&gt;=0.61,AP195&lt;0.765),"PR",IF(AND(AP195&gt;=0.795,AP195&lt;0.95),"DPR",IF(AP195&gt;=0.95,"DRPR")))))</f>
        <v>OG</v>
      </c>
      <c r="AV195">
        <f>SUM(R195,U195,X195,AA195,AD195,AG195,AJ195,AM195)</f>
        <v>68</v>
      </c>
      <c r="AW195">
        <f>SUM(S195,V195,Y195,AB195,AE195,AH195,AK195,AN195)</f>
        <v>195</v>
      </c>
    </row>
    <row r="196" spans="1:49" ht="4.5" customHeight="1">
      <c r="P196" s="7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S196" s="26"/>
    </row>
    <row r="197" spans="1:49">
      <c r="A197" s="49">
        <v>8332</v>
      </c>
      <c r="B197" s="50"/>
      <c r="D197" s="51" t="str">
        <f>VLOOKUP(A197,[2]leden!A$1:C$65536,2,FALSE)</f>
        <v>Muyshondt Robert</v>
      </c>
      <c r="E197" s="52"/>
      <c r="F197" s="52"/>
      <c r="G197" s="52"/>
      <c r="H197" s="52"/>
      <c r="I197" s="52"/>
      <c r="J197" s="53"/>
      <c r="L197" s="54" t="str">
        <f>VLOOKUP(A197,[2]leden!A$1:C$65536,3,FALSE)</f>
        <v>DE LEUG</v>
      </c>
      <c r="M197" s="55"/>
      <c r="O197" s="7" t="s">
        <v>7</v>
      </c>
      <c r="R197" s="17">
        <v>18</v>
      </c>
      <c r="S197" s="17">
        <v>35</v>
      </c>
      <c r="T197" s="17"/>
      <c r="U197" s="17">
        <v>18</v>
      </c>
      <c r="V197" s="17">
        <v>68</v>
      </c>
      <c r="W197" s="17"/>
      <c r="X197" s="17">
        <v>9</v>
      </c>
      <c r="Y197" s="17">
        <v>48</v>
      </c>
      <c r="Z197" s="17"/>
      <c r="AA197" s="17">
        <v>14</v>
      </c>
      <c r="AB197" s="17">
        <v>36</v>
      </c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9"/>
      <c r="AO197" s="9"/>
      <c r="AP197" s="58">
        <f>ROUNDDOWN(AV197/AW197,3)</f>
        <v>0.315</v>
      </c>
      <c r="AQ197" s="59"/>
      <c r="AR197" s="9"/>
      <c r="AS197" s="26" t="str">
        <f>IF(AP197&lt;0.495,"OG",IF(AND(AP197&gt;=0.495,AP197&lt;0.61),"MG",IF(AND(AP197&gt;=0.61,AP197&lt;0.765),"PR",IF(AND(AP197&gt;=0.795,AP197&lt;0.95),"DPR",IF(AP197&gt;=0.95,"DRPR")))))</f>
        <v>OG</v>
      </c>
      <c r="AV197">
        <f>SUM(R197,U197,X197,AA197,AD197,AG197,AJ197,AM197)</f>
        <v>59</v>
      </c>
      <c r="AW197">
        <f>SUM(S197,V197,Y197,AB197,AE197,AH197,AK197,AN197)</f>
        <v>187</v>
      </c>
    </row>
    <row r="198" spans="1:49" ht="4.5" customHeight="1"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9"/>
      <c r="AO198" s="9"/>
      <c r="AP198" s="9"/>
      <c r="AQ198" s="9"/>
      <c r="AR198" s="9"/>
      <c r="AS198" s="9"/>
    </row>
    <row r="199" spans="1:49">
      <c r="A199" s="49">
        <v>5229</v>
      </c>
      <c r="B199" s="50"/>
      <c r="D199" s="51" t="str">
        <f>VLOOKUP(A199,[2]leden!A$1:C$65536,2,FALSE)</f>
        <v>VAN MELE Franky</v>
      </c>
      <c r="E199" s="52"/>
      <c r="F199" s="52"/>
      <c r="G199" s="52"/>
      <c r="H199" s="52"/>
      <c r="I199" s="52"/>
      <c r="J199" s="53"/>
      <c r="L199" s="54" t="str">
        <f>VLOOKUP(A199,[2]leden!A$1:C$65536,3,FALSE)</f>
        <v>KGV</v>
      </c>
      <c r="M199" s="55"/>
      <c r="O199" s="7" t="s">
        <v>7</v>
      </c>
      <c r="R199" s="17">
        <v>16</v>
      </c>
      <c r="S199" s="17">
        <v>45</v>
      </c>
      <c r="T199" s="17"/>
      <c r="U199" s="17">
        <v>18</v>
      </c>
      <c r="V199" s="17">
        <v>49</v>
      </c>
      <c r="W199" s="17"/>
      <c r="X199" s="17">
        <v>13</v>
      </c>
      <c r="Y199" s="17">
        <v>48</v>
      </c>
      <c r="Z199" s="17"/>
      <c r="AA199" s="17">
        <v>18</v>
      </c>
      <c r="AB199" s="17">
        <v>48</v>
      </c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9"/>
      <c r="AO199" s="9"/>
      <c r="AP199" s="58">
        <f>ROUNDDOWN(AV199/AW199,3)</f>
        <v>0.34200000000000003</v>
      </c>
      <c r="AQ199" s="59"/>
      <c r="AR199" s="9"/>
      <c r="AS199" s="26" t="str">
        <f>IF(AP199&lt;0.495,"OG",IF(AND(AP199&gt;=0.495,AP199&lt;0.61),"MG",IF(AND(AP199&gt;=0.61,AP199&lt;0.765),"PR",IF(AND(AP199&gt;=0.795,AP199&lt;0.95),"DPR",IF(AP199&gt;=0.95,"DRPR")))))</f>
        <v>OG</v>
      </c>
      <c r="AV199">
        <f>SUM(R199,U199,X199,AA199,AD199,AG199,AJ199,AM199)</f>
        <v>65</v>
      </c>
      <c r="AW199">
        <f>SUM(S199,V199,Y199,AB199,AE199,AH199,AK199,AN199)</f>
        <v>190</v>
      </c>
    </row>
    <row r="200" spans="1:49" ht="3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>
      <c r="A201" s="49">
        <v>7733</v>
      </c>
      <c r="B201" s="50"/>
      <c r="D201" s="51" t="str">
        <f>VLOOKUP(A201,[2]leden!A$1:C$65536,2,FALSE)</f>
        <v>Roosemont Bert</v>
      </c>
      <c r="E201" s="52"/>
      <c r="F201" s="52"/>
      <c r="G201" s="52"/>
      <c r="H201" s="52"/>
      <c r="I201" s="52"/>
      <c r="J201" s="53"/>
      <c r="L201" s="54" t="str">
        <f>VLOOKUP(A201,[2]leden!A$1:C$65536,3,FALSE)</f>
        <v>BCWDC</v>
      </c>
      <c r="M201" s="55"/>
      <c r="O201" s="7" t="s">
        <v>7</v>
      </c>
      <c r="R201" s="17">
        <v>18</v>
      </c>
      <c r="S201" s="17">
        <v>62</v>
      </c>
      <c r="T201" s="17"/>
      <c r="U201" s="17">
        <v>18</v>
      </c>
      <c r="V201" s="17">
        <v>33</v>
      </c>
      <c r="W201" s="17"/>
      <c r="X201" s="17">
        <v>18</v>
      </c>
      <c r="Y201" s="17">
        <v>22</v>
      </c>
      <c r="Z201" s="17"/>
      <c r="AA201" s="17">
        <v>14</v>
      </c>
      <c r="AB201" s="17">
        <v>55</v>
      </c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9"/>
      <c r="AO201" s="9"/>
      <c r="AP201" s="58">
        <f>ROUNDDOWN(AV201/AW201,3)</f>
        <v>0.39500000000000002</v>
      </c>
      <c r="AQ201" s="59"/>
      <c r="AR201" s="9"/>
      <c r="AS201" s="26" t="str">
        <f>IF(AP201&lt;0.495,"OG",IF(AND(AP201&gt;=0.495,AP201&lt;0.61),"MG",IF(AND(AP201&gt;=0.61,AP201&lt;0.765),"PR",IF(AND(AP201&gt;=0.795,AP201&lt;0.95),"DPR",IF(AP201&gt;=0.95,"DRPR")))))</f>
        <v>OG</v>
      </c>
      <c r="AV201">
        <f>SUM(R201,U201,X201,AA201,AD201,AG201,AJ201,AM201)</f>
        <v>68</v>
      </c>
      <c r="AW201">
        <f>SUM(S201,V201,Y201,AB201,AE201,AH201,AK201,AN201)</f>
        <v>172</v>
      </c>
    </row>
    <row r="202" spans="1:49" ht="3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>
      <c r="A203" s="49">
        <v>4894</v>
      </c>
      <c r="B203" s="50"/>
      <c r="D203" s="51" t="str">
        <f>VLOOKUP(A203,[2]leden!A$1:C$65536,2,FALSE)</f>
        <v>DAELMAN Walther</v>
      </c>
      <c r="E203" s="52"/>
      <c r="F203" s="52"/>
      <c r="G203" s="52"/>
      <c r="H203" s="52"/>
      <c r="I203" s="52"/>
      <c r="J203" s="53"/>
      <c r="L203" s="54" t="str">
        <f>VLOOKUP(A203,[2]leden!A$1:C$65536,3,FALSE)</f>
        <v>BCSK</v>
      </c>
      <c r="M203" s="55"/>
      <c r="O203" s="7" t="s">
        <v>9</v>
      </c>
      <c r="R203" s="17">
        <v>22</v>
      </c>
      <c r="S203" s="17">
        <v>41</v>
      </c>
      <c r="T203" s="17"/>
      <c r="U203" s="17">
        <v>22</v>
      </c>
      <c r="V203" s="17">
        <v>42</v>
      </c>
      <c r="W203" s="17"/>
      <c r="X203" s="17">
        <v>11</v>
      </c>
      <c r="Y203" s="17">
        <v>36</v>
      </c>
      <c r="Z203" s="17"/>
      <c r="AA203" s="17">
        <v>8</v>
      </c>
      <c r="AB203" s="17">
        <v>22</v>
      </c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9"/>
      <c r="AO203" s="9"/>
      <c r="AP203" s="58">
        <f>ROUNDDOWN(AV203/AW203,3)</f>
        <v>0.44600000000000001</v>
      </c>
      <c r="AQ203" s="59"/>
      <c r="AR203" s="9"/>
      <c r="AS203" s="26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63</v>
      </c>
      <c r="AW203">
        <f>SUM(S203,V203,Y203,AB203,AE203,AH203,AK203,AN203)</f>
        <v>141</v>
      </c>
    </row>
    <row r="204" spans="1:49" ht="3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>
      <c r="A205" s="49">
        <v>4942</v>
      </c>
      <c r="B205" s="50"/>
      <c r="D205" s="51" t="str">
        <f>VLOOKUP(A205,[2]leden!A$1:C$65536,2,FALSE)</f>
        <v>BAETENS Marc</v>
      </c>
      <c r="E205" s="52"/>
      <c r="F205" s="52"/>
      <c r="G205" s="52"/>
      <c r="H205" s="52"/>
      <c r="I205" s="52"/>
      <c r="J205" s="53"/>
      <c r="L205" s="54" t="str">
        <f>VLOOKUP(A205,[2]leden!A$1:C$65536,3,FALSE)</f>
        <v>BVG</v>
      </c>
      <c r="M205" s="55"/>
      <c r="O205" s="7" t="s">
        <v>10</v>
      </c>
      <c r="P205" s="7"/>
      <c r="R205" s="8">
        <v>25</v>
      </c>
      <c r="S205" s="8">
        <v>42</v>
      </c>
      <c r="T205" s="31"/>
      <c r="U205" s="31">
        <v>27</v>
      </c>
      <c r="V205" s="31">
        <v>57</v>
      </c>
      <c r="W205" s="31"/>
      <c r="X205" s="31">
        <v>27</v>
      </c>
      <c r="Y205" s="31">
        <v>49</v>
      </c>
      <c r="Z205" s="31"/>
      <c r="AA205" s="31">
        <v>16</v>
      </c>
      <c r="AB205" s="31">
        <v>37</v>
      </c>
      <c r="AP205" s="71">
        <f>ROUNDDOWN(AV205/AW205,3)</f>
        <v>0.51300000000000001</v>
      </c>
      <c r="AQ205" s="72"/>
      <c r="AS205" s="26" t="s">
        <v>15</v>
      </c>
      <c r="AV205">
        <f>SUM(R205,U205,X205,AA205,AD205,AG205,AJ205,AM205)</f>
        <v>95</v>
      </c>
      <c r="AW205">
        <f>SUM(S205,V205,Y205,AB205,AE205,AH205,AK205,AN205)</f>
        <v>185</v>
      </c>
    </row>
    <row r="206" spans="1:49" ht="3.75" customHeight="1"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9"/>
      <c r="AO206" s="9"/>
      <c r="AP206" s="9"/>
      <c r="AQ206" s="9"/>
      <c r="AR206" s="9"/>
      <c r="AS206" s="9"/>
    </row>
    <row r="207" spans="1:49">
      <c r="A207" s="49">
        <v>6953</v>
      </c>
      <c r="B207" s="50"/>
      <c r="D207" s="51" t="str">
        <f>VLOOKUP(A207,[2]leden!A$1:C$65536,2,FALSE)</f>
        <v>Dewit Anthony</v>
      </c>
      <c r="E207" s="52"/>
      <c r="F207" s="52"/>
      <c r="G207" s="52"/>
      <c r="H207" s="52"/>
      <c r="I207" s="52"/>
      <c r="J207" s="53"/>
      <c r="L207" s="54" t="str">
        <f>VLOOKUP(A207,[2]leden!A$1:C$65536,3,FALSE)</f>
        <v>STROMBEEK</v>
      </c>
      <c r="M207" s="55"/>
      <c r="O207" s="7" t="s">
        <v>10</v>
      </c>
      <c r="R207" s="17">
        <v>27</v>
      </c>
      <c r="S207" s="17">
        <v>46</v>
      </c>
      <c r="T207" s="17"/>
      <c r="U207" s="17">
        <v>27</v>
      </c>
      <c r="V207" s="17">
        <v>65</v>
      </c>
      <c r="W207" s="17"/>
      <c r="X207" s="17">
        <v>18</v>
      </c>
      <c r="Y207" s="17">
        <v>46</v>
      </c>
      <c r="Z207" s="17"/>
      <c r="AA207" s="17">
        <v>19</v>
      </c>
      <c r="AB207" s="17">
        <v>50</v>
      </c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9"/>
      <c r="AO207" s="9"/>
      <c r="AP207" s="58">
        <f>ROUNDDOWN(AV207/AW207,3)</f>
        <v>0.439</v>
      </c>
      <c r="AQ207" s="59"/>
      <c r="AR207" s="9"/>
      <c r="AS207" s="26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SUM(R207,U207,X207,AA207,AD207,AG207,AJ207,AM207)</f>
        <v>91</v>
      </c>
      <c r="AW207">
        <f>SUM(S207,V207,Y207,AB207,AE207,AH207,AK207,AN207)</f>
        <v>207</v>
      </c>
    </row>
    <row r="208" spans="1:49" ht="4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>
      <c r="A209" s="49">
        <v>4567</v>
      </c>
      <c r="B209" s="50"/>
      <c r="D209" s="51" t="str">
        <f>VLOOKUP(A209,[2]leden!A$1:C$65536,2,FALSE)</f>
        <v>VLERICK Raf</v>
      </c>
      <c r="E209" s="52"/>
      <c r="F209" s="52"/>
      <c r="G209" s="52"/>
      <c r="H209" s="52"/>
      <c r="I209" s="52"/>
      <c r="J209" s="53"/>
      <c r="L209" s="54" t="str">
        <f>VLOOKUP(A209,[2]leden!A$1:C$65536,3,FALSE)</f>
        <v>K.EBC</v>
      </c>
      <c r="M209" s="55"/>
      <c r="O209" s="7" t="s">
        <v>10</v>
      </c>
      <c r="R209" s="17">
        <v>25</v>
      </c>
      <c r="S209" s="17">
        <v>55</v>
      </c>
      <c r="T209" s="17"/>
      <c r="U209" s="17">
        <v>27</v>
      </c>
      <c r="V209" s="17">
        <v>39</v>
      </c>
      <c r="W209" s="17"/>
      <c r="X209" s="17">
        <v>22</v>
      </c>
      <c r="Y209" s="17">
        <v>60</v>
      </c>
      <c r="Z209" s="17"/>
      <c r="AA209" s="17">
        <v>18</v>
      </c>
      <c r="AB209" s="17">
        <v>47</v>
      </c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9"/>
      <c r="AO209" s="9"/>
      <c r="AP209" s="58">
        <f>ROUNDDOWN(AV209/AW209,3)</f>
        <v>0.45700000000000002</v>
      </c>
      <c r="AQ209" s="59"/>
      <c r="AR209" s="9"/>
      <c r="AS209" s="26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SUM(R209,U209,X209,AA209,AD209,AG209,AJ209,AM209)</f>
        <v>92</v>
      </c>
      <c r="AW209">
        <f>SUM(S209,V209,Y209,AB209,AE209,AH209,AK209,AN209)</f>
        <v>201</v>
      </c>
    </row>
    <row r="210" spans="1:49" ht="4.5" customHeight="1"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9"/>
      <c r="AO210" s="9"/>
      <c r="AP210" s="9"/>
      <c r="AQ210" s="9"/>
      <c r="AR210" s="9"/>
      <c r="AS210" s="9"/>
    </row>
    <row r="211" spans="1:49">
      <c r="A211" s="49">
        <v>9082</v>
      </c>
      <c r="B211" s="50"/>
      <c r="D211" s="51" t="str">
        <f>VLOOKUP(A211,[2]leden!A$1:C$65536,2,FALSE)</f>
        <v>WAEM Kris</v>
      </c>
      <c r="E211" s="52"/>
      <c r="F211" s="52"/>
      <c r="G211" s="52"/>
      <c r="H211" s="52"/>
      <c r="I211" s="52"/>
      <c r="J211" s="53"/>
      <c r="L211" s="54" t="str">
        <f>VLOOKUP(A211,[2]leden!A$1:C$65536,3,FALSE)</f>
        <v>KGV</v>
      </c>
      <c r="M211" s="55"/>
      <c r="O211" s="7" t="s">
        <v>10</v>
      </c>
      <c r="R211" s="17">
        <v>17</v>
      </c>
      <c r="S211" s="17">
        <v>32</v>
      </c>
      <c r="T211" s="17"/>
      <c r="U211" s="17">
        <v>27</v>
      </c>
      <c r="V211" s="17">
        <v>46</v>
      </c>
      <c r="W211" s="17"/>
      <c r="X211" s="17">
        <v>15</v>
      </c>
      <c r="Y211" s="17">
        <v>22</v>
      </c>
      <c r="Z211" s="17"/>
      <c r="AA211" s="17">
        <v>19</v>
      </c>
      <c r="AB211" s="17">
        <v>43</v>
      </c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9"/>
      <c r="AO211" s="9"/>
      <c r="AP211" s="58">
        <f>ROUNDDOWN(AV211/AW211,3)</f>
        <v>0.54500000000000004</v>
      </c>
      <c r="AQ211" s="59"/>
      <c r="AR211" s="9"/>
      <c r="AS211" s="26" t="s">
        <v>15</v>
      </c>
      <c r="AV211">
        <f>SUM(R211,U211,X211,AA211,AD211,AG211,AJ211,AM211)</f>
        <v>78</v>
      </c>
      <c r="AW211">
        <f>SUM(S211,V211,Y211,AB211,AE211,AH211,AK211,AN211)</f>
        <v>143</v>
      </c>
    </row>
    <row r="212" spans="1:49" ht="3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1:49">
      <c r="A213" s="49">
        <v>4473</v>
      </c>
      <c r="B213" s="50"/>
      <c r="D213" s="51" t="str">
        <f>VLOOKUP(A213,[2]leden!A$1:C$65536,2,FALSE)</f>
        <v>DE BAETS Ronny</v>
      </c>
      <c r="E213" s="52"/>
      <c r="F213" s="52"/>
      <c r="G213" s="52"/>
      <c r="H213" s="52"/>
      <c r="I213" s="52"/>
      <c r="J213" s="53"/>
      <c r="L213" s="54" t="str">
        <f>VLOOKUP(A213,[2]leden!A$1:C$65536,3,FALSE)</f>
        <v>K.EBC</v>
      </c>
      <c r="M213" s="55"/>
      <c r="O213" s="7" t="s">
        <v>10</v>
      </c>
      <c r="R213" s="17">
        <v>27</v>
      </c>
      <c r="S213" s="17">
        <v>32</v>
      </c>
      <c r="T213" s="17"/>
      <c r="U213" s="17">
        <v>27</v>
      </c>
      <c r="V213" s="17">
        <v>47</v>
      </c>
      <c r="W213" s="17"/>
      <c r="X213" s="17">
        <v>26</v>
      </c>
      <c r="Y213" s="17">
        <v>55</v>
      </c>
      <c r="Z213" s="17"/>
      <c r="AA213" s="17">
        <v>27</v>
      </c>
      <c r="AB213" s="17">
        <v>22</v>
      </c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9"/>
      <c r="AO213" s="9"/>
      <c r="AP213" s="58">
        <f>ROUNDDOWN(AV213/AW213,3)</f>
        <v>0.68500000000000005</v>
      </c>
      <c r="AQ213" s="59"/>
      <c r="AR213" s="9"/>
      <c r="AS213" s="26" t="s">
        <v>18</v>
      </c>
      <c r="AV213">
        <f>SUM(R213,U213,X213,AA213,AD213,AG213,AJ213,AM213)</f>
        <v>107</v>
      </c>
      <c r="AW213">
        <f>SUM(S213,V213,Y213,AB213,AE213,AH213,AK213,AN213)</f>
        <v>156</v>
      </c>
    </row>
    <row r="214" spans="1:49" ht="3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1:49">
      <c r="A215" s="49">
        <v>6930</v>
      </c>
      <c r="B215" s="50"/>
      <c r="D215" s="51" t="str">
        <f>VLOOKUP(A215,[2]leden!A$1:C$65536,2,FALSE)</f>
        <v>VERHELST Daniel</v>
      </c>
      <c r="E215" s="52"/>
      <c r="F215" s="52"/>
      <c r="G215" s="52"/>
      <c r="H215" s="52"/>
      <c r="I215" s="52"/>
      <c r="J215" s="53"/>
      <c r="L215" s="54" t="str">
        <f>VLOOKUP(A215,[2]leden!A$1:C$65536,3,FALSE)</f>
        <v>UN</v>
      </c>
      <c r="M215" s="55"/>
      <c r="O215" s="7" t="s">
        <v>14</v>
      </c>
      <c r="R215" s="17">
        <v>34</v>
      </c>
      <c r="S215" s="17">
        <v>41</v>
      </c>
      <c r="T215" s="17"/>
      <c r="U215" s="17">
        <v>34</v>
      </c>
      <c r="V215" s="17">
        <v>31</v>
      </c>
      <c r="W215" s="17"/>
      <c r="X215" s="17">
        <v>23</v>
      </c>
      <c r="Y215" s="17">
        <v>32</v>
      </c>
      <c r="Z215" s="17"/>
      <c r="AA215" s="17">
        <v>22</v>
      </c>
      <c r="AB215" s="17">
        <v>56</v>
      </c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9"/>
      <c r="AO215" s="9"/>
      <c r="AP215" s="58">
        <f>ROUNDDOWN(AV215/AW215,3)</f>
        <v>0.70599999999999996</v>
      </c>
      <c r="AQ215" s="59"/>
      <c r="AR215" s="9"/>
      <c r="AS215" s="26" t="s">
        <v>15</v>
      </c>
      <c r="AV215">
        <f>SUM(R215,U215,X215,AA215,AD215,AG215,AJ215,AM215)</f>
        <v>113</v>
      </c>
      <c r="AW215">
        <f>SUM(S215,V215,Y215,AB215,AE215,AH215,AK215,AN215)</f>
        <v>160</v>
      </c>
    </row>
    <row r="216" spans="1:49" ht="3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>
      <c r="A217" s="49">
        <v>6489</v>
      </c>
      <c r="B217" s="50"/>
      <c r="D217" s="51" t="str">
        <f>VLOOKUP(A217,[2]leden!A$1:C$65536,2,FALSE)</f>
        <v>DE WITTE Jeffrey</v>
      </c>
      <c r="E217" s="52"/>
      <c r="F217" s="52"/>
      <c r="G217" s="52"/>
      <c r="H217" s="52"/>
      <c r="I217" s="52"/>
      <c r="J217" s="53"/>
      <c r="L217" s="54" t="str">
        <f>VLOOKUP(A217,[2]leden!A$1:C$65536,3,FALSE)</f>
        <v>BCSK</v>
      </c>
      <c r="M217" s="55"/>
      <c r="O217" s="7" t="s">
        <v>16</v>
      </c>
      <c r="R217" s="17">
        <v>42</v>
      </c>
      <c r="S217" s="17">
        <v>50</v>
      </c>
      <c r="T217" s="17"/>
      <c r="U217" s="17">
        <v>42</v>
      </c>
      <c r="V217" s="17">
        <v>53</v>
      </c>
      <c r="W217" s="17"/>
      <c r="X217" s="17">
        <v>42</v>
      </c>
      <c r="Y217" s="17">
        <v>47</v>
      </c>
      <c r="Z217" s="17"/>
      <c r="AA217" s="17">
        <v>39</v>
      </c>
      <c r="AB217" s="17">
        <v>55</v>
      </c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9"/>
      <c r="AO217" s="9"/>
      <c r="AP217" s="58">
        <f>ROUNDDOWN(AV217/AW217,3)</f>
        <v>0.80400000000000005</v>
      </c>
      <c r="AQ217" s="59"/>
      <c r="AR217" s="9"/>
      <c r="AS217" s="26" t="s">
        <v>15</v>
      </c>
      <c r="AV217">
        <f>SUM(R217,U217,X217,AA217,AD217,AG217,AJ217,AM217)</f>
        <v>165</v>
      </c>
      <c r="AW217">
        <f>SUM(S217,V217,Y217,AB217,AE217,AH217,AK217,AN217)</f>
        <v>205</v>
      </c>
    </row>
    <row r="218" spans="1:49" ht="3.75" customHeight="1"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9"/>
      <c r="AO218" s="9"/>
      <c r="AP218" s="9"/>
      <c r="AQ218" s="9"/>
      <c r="AR218" s="9"/>
      <c r="AS218" s="9"/>
    </row>
    <row r="219" spans="1:49" hidden="1">
      <c r="A219" s="49"/>
      <c r="B219" s="50"/>
      <c r="D219" s="51" t="e">
        <f>VLOOKUP(A219,[2]leden!A$1:C$65536,2,FALSE)</f>
        <v>#N/A</v>
      </c>
      <c r="E219" s="52"/>
      <c r="F219" s="52"/>
      <c r="G219" s="52"/>
      <c r="H219" s="52"/>
      <c r="I219" s="52"/>
      <c r="J219" s="53"/>
      <c r="L219" s="54" t="e">
        <f>VLOOKUP(A219,[2]leden!A$1:C$65536,3,FALSE)</f>
        <v>#N/A</v>
      </c>
      <c r="M219" s="55"/>
      <c r="O219" s="7" t="e">
        <f>VLOOKUP(A219,[2]leden!A$1:D$65536,4,FALSE)</f>
        <v>#N/A</v>
      </c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9"/>
      <c r="AO219" s="9"/>
      <c r="AP219" s="58" t="e">
        <f>ROUNDDOWN(AV219/AW219,3)</f>
        <v>#DIV/0!</v>
      </c>
      <c r="AQ219" s="59"/>
      <c r="AR219" s="9"/>
      <c r="AS219" s="26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SUM(R219,U219,X219,AA219,AD219,AG219,AJ219,AM219)</f>
        <v>0</v>
      </c>
      <c r="AW219">
        <f>SUM(S219,V219,Y219,AB219,AE219,AH219,AK219,AN219)</f>
        <v>0</v>
      </c>
    </row>
    <row r="220" spans="1:49" ht="4.5" hidden="1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hidden="1">
      <c r="A221" s="49"/>
      <c r="B221" s="50"/>
      <c r="D221" s="51" t="e">
        <f>VLOOKUP(A221,[2]leden!A$1:C$65536,2,FALSE)</f>
        <v>#N/A</v>
      </c>
      <c r="E221" s="52"/>
      <c r="F221" s="52"/>
      <c r="G221" s="52"/>
      <c r="H221" s="52"/>
      <c r="I221" s="52"/>
      <c r="J221" s="53"/>
      <c r="L221" s="54" t="e">
        <f>VLOOKUP(A221,[2]leden!A$1:C$65536,3,FALSE)</f>
        <v>#N/A</v>
      </c>
      <c r="M221" s="55"/>
      <c r="O221" s="7" t="e">
        <f>VLOOKUP(A221,[2]leden!A$1:D$65536,4,FALSE)</f>
        <v>#N/A</v>
      </c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9"/>
      <c r="AO221" s="9"/>
      <c r="AP221" s="58" t="e">
        <f>ROUNDDOWN(AV221/AW221,3)</f>
        <v>#DIV/0!</v>
      </c>
      <c r="AQ221" s="59"/>
      <c r="AR221" s="9"/>
      <c r="AS221" s="26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SUM(R221,U221,X221,AA221,AD221,AG221,AJ221,AM221)</f>
        <v>0</v>
      </c>
      <c r="AW221">
        <f>SUM(S221,V221,Y221,AB221,AE221,AH221,AK221,AN221)</f>
        <v>0</v>
      </c>
    </row>
    <row r="222" spans="1:49" ht="4.5" hidden="1" customHeight="1"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9"/>
      <c r="AO222" s="9"/>
      <c r="AP222" s="9"/>
      <c r="AQ222" s="9"/>
      <c r="AR222" s="9"/>
      <c r="AS222" s="9"/>
    </row>
    <row r="223" spans="1:49" hidden="1">
      <c r="A223" s="49"/>
      <c r="B223" s="50"/>
      <c r="D223" s="51" t="e">
        <f>VLOOKUP(A223,[2]leden!A$1:C$65536,2,FALSE)</f>
        <v>#N/A</v>
      </c>
      <c r="E223" s="52"/>
      <c r="F223" s="52"/>
      <c r="G223" s="52"/>
      <c r="H223" s="52"/>
      <c r="I223" s="52"/>
      <c r="J223" s="53"/>
      <c r="L223" s="54" t="e">
        <f>VLOOKUP(A223,[2]leden!A$1:C$65536,3,FALSE)</f>
        <v>#N/A</v>
      </c>
      <c r="M223" s="55"/>
      <c r="O223" s="7" t="e">
        <f>VLOOKUP(A223,[2]leden!A$1:D$65536,4,FALSE)</f>
        <v>#N/A</v>
      </c>
      <c r="R223" s="17"/>
      <c r="S223" s="17"/>
      <c r="T223" s="17"/>
      <c r="U223" s="18"/>
      <c r="V223" s="18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9"/>
      <c r="AO223" s="9"/>
      <c r="AP223" s="58" t="e">
        <f>ROUNDDOWN(AV223/AW223,3)</f>
        <v>#DIV/0!</v>
      </c>
      <c r="AQ223" s="59"/>
      <c r="AR223" s="9"/>
      <c r="AS223" s="26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SUM(R223,U223,X223,AA223,AD223,AG223,AJ223,AM223)</f>
        <v>0</v>
      </c>
      <c r="AW223">
        <f>SUM(S223,V223,Y223,AB223,AE223,AH223,AK223,AN223)</f>
        <v>0</v>
      </c>
    </row>
    <row r="224" spans="1:49" ht="3.75" hidden="1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hidden="1">
      <c r="A225" s="49"/>
      <c r="B225" s="50"/>
      <c r="D225" s="51" t="e">
        <f>VLOOKUP(A225,[2]leden!A$1:C$65536,2,FALSE)</f>
        <v>#N/A</v>
      </c>
      <c r="E225" s="52"/>
      <c r="F225" s="52"/>
      <c r="G225" s="52"/>
      <c r="H225" s="52"/>
      <c r="I225" s="52"/>
      <c r="J225" s="53"/>
      <c r="L225" s="54" t="e">
        <f>VLOOKUP(A225,[2]leden!A$1:C$65536,3,FALSE)</f>
        <v>#N/A</v>
      </c>
      <c r="M225" s="55"/>
      <c r="O225" s="7" t="e">
        <f>VLOOKUP(A225,[2]leden!A$1:D$65536,4,FALSE)</f>
        <v>#N/A</v>
      </c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9"/>
      <c r="AO225" s="9"/>
      <c r="AP225" s="58" t="e">
        <f>ROUNDDOWN(AV225/AW225,3)</f>
        <v>#DIV/0!</v>
      </c>
      <c r="AQ225" s="59"/>
      <c r="AR225" s="9"/>
      <c r="AS225" s="26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SUM(R225,U225,X225,AA225,AD225,AG225,AJ225,AM225)</f>
        <v>0</v>
      </c>
      <c r="AW225">
        <f>SUM(S225,V225,Y225,AB225,AE225,AH225,AK225,AN225)</f>
        <v>0</v>
      </c>
    </row>
    <row r="226" spans="1:49" ht="3" hidden="1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hidden="1">
      <c r="A227" s="49"/>
      <c r="B227" s="50"/>
      <c r="D227" s="51" t="e">
        <f>VLOOKUP(A227,[2]leden!A$1:C$65536,2,FALSE)</f>
        <v>#N/A</v>
      </c>
      <c r="E227" s="52"/>
      <c r="F227" s="52"/>
      <c r="G227" s="52"/>
      <c r="H227" s="52"/>
      <c r="I227" s="52"/>
      <c r="J227" s="53"/>
      <c r="L227" s="54" t="e">
        <f>VLOOKUP(A227,[2]leden!A$1:C$65536,3,FALSE)</f>
        <v>#N/A</v>
      </c>
      <c r="M227" s="55"/>
      <c r="O227" s="7" t="e">
        <f>VLOOKUP(A227,[2]leden!A$1:D$65536,4,FALSE)</f>
        <v>#N/A</v>
      </c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9"/>
      <c r="AO227" s="9"/>
      <c r="AP227" s="58" t="e">
        <f>ROUNDDOWN(AV227/AW227,3)</f>
        <v>#DIV/0!</v>
      </c>
      <c r="AQ227" s="59"/>
      <c r="AR227" s="9"/>
      <c r="AS227" s="26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SUM(R227,U227,X227,AA227,AD227,AG227,AJ227,AM227)</f>
        <v>0</v>
      </c>
      <c r="AW227">
        <f>SUM(S227,V227,Y227,AB227,AE227,AH227,AK227,AN227)</f>
        <v>0</v>
      </c>
    </row>
    <row r="228" spans="1:49" ht="6" hidden="1" customHeight="1">
      <c r="A228" s="19"/>
      <c r="B228" s="19"/>
      <c r="D228" s="23"/>
      <c r="E228" s="23"/>
      <c r="F228" s="23"/>
      <c r="G228" s="23"/>
      <c r="H228" s="23"/>
      <c r="I228" s="23"/>
      <c r="J228" s="23"/>
      <c r="L228" s="24"/>
      <c r="M228" s="24"/>
      <c r="O228" s="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9"/>
      <c r="AO228" s="9"/>
      <c r="AP228" s="27"/>
      <c r="AQ228" s="27"/>
      <c r="AR228" s="9"/>
      <c r="AS228" s="9"/>
    </row>
    <row r="229" spans="1:49">
      <c r="A229" s="46" t="s">
        <v>19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10"/>
      <c r="O229" s="14"/>
      <c r="P229" s="10"/>
      <c r="Q229" s="10"/>
      <c r="R229" s="15"/>
      <c r="S229" s="15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0"/>
      <c r="AO229" s="10"/>
      <c r="AP229" s="44"/>
      <c r="AQ229" s="44"/>
      <c r="AR229" s="10"/>
      <c r="AS229" s="12"/>
      <c r="AT229" s="10"/>
      <c r="AU229" s="10"/>
      <c r="AV229" s="10"/>
      <c r="AW229" s="10"/>
    </row>
    <row r="230" spans="1:49" ht="5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1:49">
      <c r="A231" s="49">
        <v>8385</v>
      </c>
      <c r="B231" s="50"/>
      <c r="D231" s="51" t="str">
        <f>VLOOKUP(A231,[2]leden!A$1:C$65536,2,FALSE)</f>
        <v>GODDAERT Johan</v>
      </c>
      <c r="E231" s="52"/>
      <c r="F231" s="52"/>
      <c r="G231" s="52"/>
      <c r="H231" s="52"/>
      <c r="I231" s="52"/>
      <c r="J231" s="53"/>
      <c r="L231" s="54" t="str">
        <f>VLOOKUP(A231,[2]leden!A$1:C$65536,3,FALSE)</f>
        <v>BCSK</v>
      </c>
      <c r="M231" s="55"/>
      <c r="O231" s="7" t="s">
        <v>6</v>
      </c>
      <c r="P231" s="7"/>
      <c r="R231" s="8">
        <v>15</v>
      </c>
      <c r="S231" s="8">
        <v>32</v>
      </c>
      <c r="U231" s="1">
        <v>15</v>
      </c>
      <c r="V231" s="1">
        <v>38</v>
      </c>
      <c r="X231" s="1">
        <v>15</v>
      </c>
      <c r="Y231" s="1">
        <v>40</v>
      </c>
      <c r="AA231" s="1">
        <v>15</v>
      </c>
      <c r="AB231" s="1">
        <v>52</v>
      </c>
      <c r="AD231" s="1">
        <v>15</v>
      </c>
      <c r="AE231" s="1">
        <v>43</v>
      </c>
      <c r="AG231" s="1">
        <v>10</v>
      </c>
      <c r="AH231" s="1">
        <v>43</v>
      </c>
      <c r="AP231" s="69">
        <f>ROUNDDOWN(AV231/AW231,3)</f>
        <v>0.34200000000000003</v>
      </c>
      <c r="AQ231" s="70"/>
      <c r="AS231" s="26" t="s">
        <v>18</v>
      </c>
      <c r="AV231">
        <f>SUM(R231,U231,X231,AA231,AD231,AG231,AJ231,AM231)</f>
        <v>85</v>
      </c>
      <c r="AW231">
        <f>SUM(S231,V231,Y231,AB231,AE231,AH231,AK231,AN231)</f>
        <v>248</v>
      </c>
    </row>
    <row r="232" spans="1:49" ht="3.75" customHeight="1"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9"/>
      <c r="AO232" s="9"/>
      <c r="AP232" s="9"/>
      <c r="AQ232" s="9"/>
      <c r="AR232" s="9"/>
      <c r="AS232" s="9"/>
    </row>
    <row r="233" spans="1:49">
      <c r="A233" s="49">
        <v>9147</v>
      </c>
      <c r="B233" s="50"/>
      <c r="D233" s="51" t="str">
        <f>VLOOKUP(A233,[2]leden!A$1:C$65536,2,FALSE)</f>
        <v>BOCKLANDT Martin</v>
      </c>
      <c r="E233" s="52"/>
      <c r="F233" s="52"/>
      <c r="G233" s="52"/>
      <c r="H233" s="52"/>
      <c r="I233" s="52"/>
      <c r="J233" s="53"/>
      <c r="L233" s="54" t="str">
        <f>VLOOKUP(A233,[2]leden!A$1:C$65536,3,FALSE)</f>
        <v>QU</v>
      </c>
      <c r="M233" s="55"/>
      <c r="O233" s="7" t="s">
        <v>7</v>
      </c>
      <c r="P233" s="7"/>
      <c r="R233" s="8">
        <v>11</v>
      </c>
      <c r="S233" s="8">
        <v>26</v>
      </c>
      <c r="U233" s="1">
        <v>18</v>
      </c>
      <c r="V233" s="1">
        <v>39</v>
      </c>
      <c r="X233" s="1">
        <v>18</v>
      </c>
      <c r="Y233" s="1">
        <v>48</v>
      </c>
      <c r="AA233" s="1">
        <v>18</v>
      </c>
      <c r="AB233" s="1">
        <v>36</v>
      </c>
      <c r="AD233" s="1">
        <v>18</v>
      </c>
      <c r="AE233" s="1">
        <v>30</v>
      </c>
      <c r="AG233" s="1">
        <v>18</v>
      </c>
      <c r="AH233" s="1">
        <v>54</v>
      </c>
      <c r="AP233" s="71">
        <f>ROUNDDOWN(AV233/AW233,3)</f>
        <v>0.433</v>
      </c>
      <c r="AQ233" s="72"/>
      <c r="AS233" s="26" t="s">
        <v>18</v>
      </c>
      <c r="AV233">
        <f>SUM(R233,U233,X233,AA233,AD233,AG233,AJ233,AM233)</f>
        <v>101</v>
      </c>
      <c r="AW233">
        <f>SUM(S233,V233,Y233,AB233,AE233,AH233,AK233,AN233)</f>
        <v>233</v>
      </c>
    </row>
    <row r="234" spans="1:49" ht="4.5" customHeight="1"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9"/>
      <c r="AO234" s="9"/>
      <c r="AP234" s="9"/>
      <c r="AQ234" s="9"/>
      <c r="AR234" s="9"/>
      <c r="AS234" s="9"/>
    </row>
    <row r="235" spans="1:49">
      <c r="A235" s="49">
        <v>1175</v>
      </c>
      <c r="B235" s="50"/>
      <c r="D235" s="51" t="str">
        <f>VLOOKUP(A235,[2]leden!A$1:C$65536,2,FALSE)</f>
        <v>Van Tourhout Jef</v>
      </c>
      <c r="E235" s="52"/>
      <c r="F235" s="52"/>
      <c r="G235" s="52"/>
      <c r="H235" s="52"/>
      <c r="I235" s="52"/>
      <c r="J235" s="53"/>
      <c r="L235" s="54" t="str">
        <f>VLOOKUP(A235,[2]leden!A$1:C$65536,3,FALSE)</f>
        <v>POLYGOON</v>
      </c>
      <c r="M235" s="55"/>
      <c r="O235" s="7" t="s">
        <v>10</v>
      </c>
      <c r="R235" s="17">
        <v>27</v>
      </c>
      <c r="S235" s="17">
        <v>44</v>
      </c>
      <c r="T235" s="17"/>
      <c r="U235" s="17">
        <v>27</v>
      </c>
      <c r="V235" s="17">
        <v>48</v>
      </c>
      <c r="W235" s="17"/>
      <c r="X235" s="17">
        <v>27</v>
      </c>
      <c r="Y235" s="17">
        <v>60</v>
      </c>
      <c r="Z235" s="17"/>
      <c r="AA235" s="17">
        <v>27</v>
      </c>
      <c r="AB235" s="17">
        <v>43</v>
      </c>
      <c r="AC235" s="17"/>
      <c r="AD235" s="17">
        <v>27</v>
      </c>
      <c r="AE235" s="18">
        <v>55</v>
      </c>
      <c r="AF235" s="17"/>
      <c r="AG235" s="17">
        <v>5</v>
      </c>
      <c r="AH235" s="17">
        <v>16</v>
      </c>
      <c r="AI235" s="17"/>
      <c r="AJ235" s="17"/>
      <c r="AK235" s="17"/>
      <c r="AL235" s="17"/>
      <c r="AM235" s="17"/>
      <c r="AN235" s="9"/>
      <c r="AO235" s="9"/>
      <c r="AP235" s="58">
        <f>ROUNDDOWN(AV235/AW235,3)</f>
        <v>0.52600000000000002</v>
      </c>
      <c r="AQ235" s="59"/>
      <c r="AR235" s="9"/>
      <c r="AS235" s="26" t="s">
        <v>15</v>
      </c>
      <c r="AV235">
        <f>SUM(R235,U235,X235,AA235,AD235,AG235,AJ235,AM235)</f>
        <v>140</v>
      </c>
      <c r="AW235">
        <f>SUM(S235,V235,Y235,AB235,AE235,AH235,AK235,AN235)</f>
        <v>266</v>
      </c>
    </row>
    <row r="236" spans="1:49" ht="4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1:49">
      <c r="A237" s="49">
        <v>6564</v>
      </c>
      <c r="B237" s="50"/>
      <c r="D237" s="51" t="str">
        <f>VLOOKUP(A237,[2]leden!A$1:C$65536,2,FALSE)</f>
        <v>Maes Rudy</v>
      </c>
      <c r="E237" s="52"/>
      <c r="F237" s="52"/>
      <c r="G237" s="52"/>
      <c r="H237" s="52"/>
      <c r="I237" s="52"/>
      <c r="J237" s="53"/>
      <c r="L237" s="54" t="str">
        <f>VLOOKUP(A237,[2]leden!A$1:C$65536,3,FALSE)</f>
        <v>POLYGOON</v>
      </c>
      <c r="M237" s="55"/>
      <c r="O237" s="7" t="s">
        <v>10</v>
      </c>
      <c r="R237" s="17">
        <v>27</v>
      </c>
      <c r="S237" s="17">
        <v>43</v>
      </c>
      <c r="T237" s="17"/>
      <c r="U237" s="17">
        <v>27</v>
      </c>
      <c r="V237" s="17">
        <v>31</v>
      </c>
      <c r="W237" s="17"/>
      <c r="X237" s="17">
        <v>27</v>
      </c>
      <c r="Y237" s="17">
        <v>32</v>
      </c>
      <c r="Z237" s="17"/>
      <c r="AA237" s="17">
        <v>27</v>
      </c>
      <c r="AB237" s="17">
        <v>32</v>
      </c>
      <c r="AC237" s="17"/>
      <c r="AD237" s="17">
        <v>15</v>
      </c>
      <c r="AE237" s="17">
        <v>55</v>
      </c>
      <c r="AF237" s="17"/>
      <c r="AG237" s="17">
        <v>27</v>
      </c>
      <c r="AH237" s="17">
        <v>36</v>
      </c>
      <c r="AI237" s="17"/>
      <c r="AJ237" s="17"/>
      <c r="AK237" s="17"/>
      <c r="AL237" s="17"/>
      <c r="AM237" s="17"/>
      <c r="AN237" s="9"/>
      <c r="AO237" s="9"/>
      <c r="AP237" s="58">
        <f>ROUNDDOWN(AV237/AW237,3)</f>
        <v>0.65500000000000003</v>
      </c>
      <c r="AQ237" s="59"/>
      <c r="AR237" s="9"/>
      <c r="AS237" s="26" t="s">
        <v>18</v>
      </c>
      <c r="AV237">
        <f>SUM(R237,U237,X237,AA237,AD237,AG237,AJ237,AM237)</f>
        <v>150</v>
      </c>
      <c r="AW237">
        <f>SUM(S237,V237,Y237,AB237,AE237,AH237,AK237,AN237)</f>
        <v>229</v>
      </c>
    </row>
    <row r="238" spans="1:49" ht="3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1:49">
      <c r="A239" s="49">
        <v>5008</v>
      </c>
      <c r="B239" s="50"/>
      <c r="D239" s="51" t="str">
        <f>VLOOKUP(A239,[2]leden!A$1:C$65536,2,FALSE)</f>
        <v>Van Rompaey Danny</v>
      </c>
      <c r="E239" s="52"/>
      <c r="F239" s="52"/>
      <c r="G239" s="52"/>
      <c r="H239" s="52"/>
      <c r="I239" s="52"/>
      <c r="J239" s="53"/>
      <c r="L239" s="54" t="str">
        <f>VLOOKUP(A239,[2]leden!A$1:C$65536,3,FALSE)</f>
        <v>M100 LIER</v>
      </c>
      <c r="M239" s="55"/>
      <c r="O239" s="7" t="s">
        <v>14</v>
      </c>
      <c r="R239" s="17">
        <v>34</v>
      </c>
      <c r="S239" s="17">
        <v>39</v>
      </c>
      <c r="T239" s="17"/>
      <c r="U239" s="17">
        <v>34</v>
      </c>
      <c r="V239" s="17">
        <v>37</v>
      </c>
      <c r="W239" s="17"/>
      <c r="X239" s="17">
        <v>34</v>
      </c>
      <c r="Y239" s="17">
        <v>55</v>
      </c>
      <c r="Z239" s="17"/>
      <c r="AA239" s="17">
        <v>34</v>
      </c>
      <c r="AB239" s="17">
        <v>43</v>
      </c>
      <c r="AC239" s="17"/>
      <c r="AD239" s="17">
        <v>28</v>
      </c>
      <c r="AE239" s="17">
        <v>41</v>
      </c>
      <c r="AF239" s="17"/>
      <c r="AG239" s="17">
        <v>16</v>
      </c>
      <c r="AH239" s="17">
        <v>36</v>
      </c>
      <c r="AI239" s="17"/>
      <c r="AJ239" s="17"/>
      <c r="AK239" s="17"/>
      <c r="AL239" s="17"/>
      <c r="AM239" s="17"/>
      <c r="AN239" s="9"/>
      <c r="AO239" s="9"/>
      <c r="AP239" s="58">
        <f>ROUNDDOWN(AV239/AW239,3)</f>
        <v>0.71699999999999997</v>
      </c>
      <c r="AQ239" s="59"/>
      <c r="AR239" s="9"/>
      <c r="AS239" s="26" t="s">
        <v>15</v>
      </c>
      <c r="AV239">
        <f>SUM(R239,U239,X239,AA239,AD239,AG239,AJ239,AM239)</f>
        <v>180</v>
      </c>
      <c r="AW239">
        <f>SUM(S239,V239,Y239,AB239,AE239,AH239,AK239,AN239)</f>
        <v>251</v>
      </c>
    </row>
    <row r="240" spans="1:49" ht="3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32"/>
      <c r="AF240" s="11"/>
      <c r="AG240" s="11"/>
      <c r="AH240" s="11"/>
      <c r="AI240" s="11"/>
      <c r="AJ240" s="11"/>
      <c r="AK240" s="11"/>
      <c r="AL240" s="11"/>
      <c r="AM240" s="11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1:49">
      <c r="A241" s="49">
        <v>4539</v>
      </c>
      <c r="B241" s="50"/>
      <c r="D241" s="51" t="str">
        <f>VLOOKUP(A241,[2]leden!A$1:C$65536,2,FALSE)</f>
        <v>DE MIL Christiaan</v>
      </c>
      <c r="E241" s="52"/>
      <c r="F241" s="52"/>
      <c r="G241" s="52"/>
      <c r="H241" s="52"/>
      <c r="I241" s="52"/>
      <c r="J241" s="53"/>
      <c r="L241" s="54" t="str">
        <f>VLOOKUP(A241,[2]leden!A$1:C$65536,3,FALSE)</f>
        <v>K.EBC</v>
      </c>
      <c r="M241" s="55"/>
      <c r="O241" s="7" t="s">
        <v>16</v>
      </c>
      <c r="R241" s="17">
        <v>42</v>
      </c>
      <c r="S241" s="17">
        <v>38</v>
      </c>
      <c r="T241" s="17"/>
      <c r="U241" s="17">
        <v>42</v>
      </c>
      <c r="V241" s="17">
        <v>43</v>
      </c>
      <c r="W241" s="17"/>
      <c r="X241" s="17">
        <v>42</v>
      </c>
      <c r="Y241" s="17">
        <v>60</v>
      </c>
      <c r="Z241" s="17"/>
      <c r="AA241" s="17">
        <v>42</v>
      </c>
      <c r="AB241" s="17">
        <v>55</v>
      </c>
      <c r="AC241" s="17"/>
      <c r="AD241" s="17">
        <v>42</v>
      </c>
      <c r="AE241" s="17">
        <v>41</v>
      </c>
      <c r="AF241" s="17"/>
      <c r="AG241" s="17">
        <v>30</v>
      </c>
      <c r="AH241" s="17">
        <v>32</v>
      </c>
      <c r="AI241" s="17"/>
      <c r="AJ241" s="17"/>
      <c r="AK241" s="17"/>
      <c r="AL241" s="17"/>
      <c r="AM241" s="17"/>
      <c r="AN241" s="9"/>
      <c r="AO241" s="9"/>
      <c r="AP241" s="58">
        <f>ROUNDDOWN(AV241/AW241,3)</f>
        <v>0.89200000000000002</v>
      </c>
      <c r="AQ241" s="59"/>
      <c r="AR241" s="9"/>
      <c r="AS241" s="26" t="s">
        <v>15</v>
      </c>
      <c r="AV241">
        <f>SUM(R241,U241,X241,AA241,AD241,AG241,AJ241,AM241)</f>
        <v>240</v>
      </c>
      <c r="AW241">
        <f>SUM(S241,V241,Y241,AB241,AE241,AH241,AK241,AN241)</f>
        <v>269</v>
      </c>
    </row>
    <row r="242" spans="1:49" ht="4.5" customHeight="1"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9"/>
      <c r="AO242" s="9"/>
      <c r="AP242" s="9"/>
      <c r="AQ242" s="9"/>
      <c r="AR242" s="9"/>
      <c r="AS242" s="9"/>
    </row>
    <row r="243" spans="1:49" hidden="1">
      <c r="A243" s="49"/>
      <c r="B243" s="50"/>
      <c r="D243" s="51" t="e">
        <f>VLOOKUP(A243,[2]leden!A$1:C$65536,2,FALSE)</f>
        <v>#N/A</v>
      </c>
      <c r="E243" s="52"/>
      <c r="F243" s="52"/>
      <c r="G243" s="52"/>
      <c r="H243" s="52"/>
      <c r="I243" s="52"/>
      <c r="J243" s="53"/>
      <c r="L243" s="54" t="e">
        <f>VLOOKUP(A243,[2]leden!A$1:C$65536,3,FALSE)</f>
        <v>#N/A</v>
      </c>
      <c r="M243" s="55"/>
      <c r="O243" s="7" t="e">
        <f>VLOOKUP(A243,[2]leden!A$1:D$65536,4,FALSE)</f>
        <v>#N/A</v>
      </c>
      <c r="R243" s="17"/>
      <c r="S243" s="17"/>
      <c r="T243" s="17"/>
      <c r="U243" s="18"/>
      <c r="V243" s="18"/>
      <c r="W243" s="17"/>
      <c r="X243" s="17"/>
      <c r="Y243" s="17"/>
      <c r="Z243" s="17"/>
      <c r="AA243" s="17"/>
      <c r="AB243" s="17"/>
      <c r="AC243" s="17"/>
      <c r="AD243" s="17"/>
      <c r="AE243" s="18"/>
      <c r="AF243" s="17"/>
      <c r="AG243" s="17"/>
      <c r="AH243" s="17"/>
      <c r="AI243" s="17"/>
      <c r="AJ243" s="17"/>
      <c r="AK243" s="17"/>
      <c r="AL243" s="17"/>
      <c r="AM243" s="17"/>
      <c r="AN243" s="9"/>
      <c r="AO243" s="9"/>
      <c r="AP243" s="58" t="e">
        <f>ROUNDDOWN(AV243/AW243,3)</f>
        <v>#DIV/0!</v>
      </c>
      <c r="AQ243" s="59"/>
      <c r="AR243" s="9"/>
      <c r="AS243" s="26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SUM(R243,U243,X243,AA243,AD243,AG243,AJ243,AM243)</f>
        <v>0</v>
      </c>
      <c r="AW243">
        <f>SUM(S243,V243,Y243,AB243,AE243,AH243,AK243,AN243)</f>
        <v>0</v>
      </c>
    </row>
    <row r="244" spans="1:49" ht="4.5" hidden="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1:49" hidden="1">
      <c r="A245" s="49"/>
      <c r="B245" s="50"/>
      <c r="D245" s="51" t="e">
        <f>VLOOKUP(A245,[2]leden!A$1:C$65536,2,FALSE)</f>
        <v>#N/A</v>
      </c>
      <c r="E245" s="52"/>
      <c r="F245" s="52"/>
      <c r="G245" s="52"/>
      <c r="H245" s="52"/>
      <c r="I245" s="52"/>
      <c r="J245" s="53"/>
      <c r="L245" s="54" t="e">
        <f>VLOOKUP(A245,[2]leden!A$1:C$65536,3,FALSE)</f>
        <v>#N/A</v>
      </c>
      <c r="M245" s="55"/>
      <c r="O245" s="7" t="e">
        <f>VLOOKUP(A245,[2]leden!A$1:D$65536,4,FALSE)</f>
        <v>#N/A</v>
      </c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9"/>
      <c r="AO245" s="9"/>
      <c r="AP245" s="58" t="e">
        <f>ROUNDDOWN(AV245/AW245,3)</f>
        <v>#DIV/0!</v>
      </c>
      <c r="AQ245" s="59"/>
      <c r="AR245" s="9"/>
      <c r="AS245" s="26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SUM(R245,U245,X245,AA245,AD245,AG245,AJ245,AM245)</f>
        <v>0</v>
      </c>
      <c r="AW245">
        <f>SUM(S245,V245,Y245,AB245,AE245,AH245,AK245,AN245)</f>
        <v>0</v>
      </c>
    </row>
    <row r="246" spans="1:49" ht="3.75" hidden="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1:49" hidden="1">
      <c r="A247" s="49"/>
      <c r="B247" s="50"/>
      <c r="D247" s="51" t="e">
        <f>VLOOKUP(A247,[2]leden!A$1:C$65536,2,FALSE)</f>
        <v>#N/A</v>
      </c>
      <c r="E247" s="52"/>
      <c r="F247" s="52"/>
      <c r="G247" s="52"/>
      <c r="H247" s="52"/>
      <c r="I247" s="52"/>
      <c r="J247" s="53"/>
      <c r="L247" s="54" t="e">
        <f>VLOOKUP(A247,[2]leden!A$1:C$65536,3,FALSE)</f>
        <v>#N/A</v>
      </c>
      <c r="M247" s="55"/>
      <c r="O247" s="7" t="e">
        <f>VLOOKUP(A247,[2]leden!A$1:D$65536,4,FALSE)</f>
        <v>#N/A</v>
      </c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8"/>
      <c r="AF247" s="17"/>
      <c r="AG247" s="17"/>
      <c r="AH247" s="17"/>
      <c r="AI247" s="17"/>
      <c r="AJ247" s="17"/>
      <c r="AK247" s="17"/>
      <c r="AL247" s="17"/>
      <c r="AM247" s="17"/>
      <c r="AN247" s="9"/>
      <c r="AO247" s="9"/>
      <c r="AP247" s="58" t="e">
        <f>ROUNDDOWN(AV247/AW247,3)</f>
        <v>#DIV/0!</v>
      </c>
      <c r="AQ247" s="59"/>
      <c r="AR247" s="9"/>
      <c r="AS247" s="26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SUM(R247,U247,X247,AA247,AD247,AG247,AJ247,AM247)</f>
        <v>0</v>
      </c>
      <c r="AW247">
        <f>SUM(S247,V247,Y247,AB247,AE247,AH247,AK247,AN247)</f>
        <v>0</v>
      </c>
    </row>
    <row r="248" spans="1:49" ht="6.75" hidden="1" customHeight="1">
      <c r="A248" s="19"/>
      <c r="B248" s="19"/>
      <c r="C248" s="10"/>
      <c r="D248" s="23"/>
      <c r="E248" s="23"/>
      <c r="F248" s="23"/>
      <c r="G248" s="23"/>
      <c r="H248" s="23"/>
      <c r="I248" s="23"/>
      <c r="J248" s="23"/>
      <c r="K248" s="10"/>
      <c r="L248" s="24"/>
      <c r="M248" s="24"/>
      <c r="N248" s="10"/>
      <c r="O248" s="14"/>
      <c r="P248" s="10"/>
      <c r="Q248" s="10"/>
      <c r="R248" s="15"/>
      <c r="S248" s="15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0"/>
      <c r="AO248" s="10"/>
      <c r="AP248" s="25"/>
      <c r="AQ248" s="25"/>
      <c r="AR248" s="10"/>
      <c r="AS248" s="12"/>
      <c r="AT248" s="10"/>
      <c r="AU248" s="10"/>
      <c r="AV248" s="10"/>
      <c r="AW248" s="10"/>
    </row>
    <row r="249" spans="1:49" ht="12.75" customHeight="1">
      <c r="A249" s="60">
        <v>5970</v>
      </c>
      <c r="B249" s="61"/>
      <c r="C249" s="33"/>
      <c r="D249" s="62" t="str">
        <f>VLOOKUP(A249,[2]leden!A$1:C$65536,2,FALSE)</f>
        <v>Van Gelder Kevin</v>
      </c>
      <c r="E249" s="63"/>
      <c r="F249" s="63"/>
      <c r="G249" s="63"/>
      <c r="H249" s="63"/>
      <c r="I249" s="63"/>
      <c r="J249" s="64"/>
      <c r="K249" s="33"/>
      <c r="L249" s="65" t="str">
        <f>VLOOKUP(A249,[2]leden!A$1:C$65536,3,FALSE)</f>
        <v>DE LEUG</v>
      </c>
      <c r="M249" s="66"/>
      <c r="N249" s="33"/>
      <c r="O249" s="34" t="s">
        <v>9</v>
      </c>
      <c r="P249" s="33"/>
      <c r="Q249" s="33"/>
      <c r="R249" s="35">
        <v>22</v>
      </c>
      <c r="S249" s="35">
        <v>50</v>
      </c>
      <c r="T249" s="35"/>
      <c r="U249" s="35">
        <v>22</v>
      </c>
      <c r="V249" s="35">
        <v>50</v>
      </c>
      <c r="W249" s="35"/>
      <c r="X249" s="35">
        <v>22</v>
      </c>
      <c r="Y249" s="35">
        <v>36</v>
      </c>
      <c r="Z249" s="35"/>
      <c r="AA249" s="35">
        <v>22</v>
      </c>
      <c r="AB249" s="35">
        <v>55</v>
      </c>
      <c r="AC249" s="35"/>
      <c r="AD249" s="35">
        <v>22</v>
      </c>
      <c r="AE249" s="35">
        <v>32</v>
      </c>
      <c r="AF249" s="35"/>
      <c r="AG249" s="35">
        <v>19</v>
      </c>
      <c r="AH249" s="35">
        <v>54</v>
      </c>
      <c r="AI249" s="35"/>
      <c r="AJ249" s="35"/>
      <c r="AK249" s="35"/>
      <c r="AL249" s="35"/>
      <c r="AM249" s="35"/>
      <c r="AN249" s="36"/>
      <c r="AO249" s="36"/>
      <c r="AP249" s="67">
        <v>0.46500000000000002</v>
      </c>
      <c r="AQ249" s="68"/>
      <c r="AR249" s="36"/>
      <c r="AS249" s="37" t="s">
        <v>15</v>
      </c>
      <c r="AT249" s="10"/>
      <c r="AU249" s="10"/>
      <c r="AV249" s="10"/>
      <c r="AW249" s="10"/>
    </row>
    <row r="250" spans="1:49" ht="3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40"/>
      <c r="AF250" s="39"/>
      <c r="AG250" s="39"/>
      <c r="AH250" s="39"/>
      <c r="AI250" s="39"/>
      <c r="AJ250" s="39"/>
      <c r="AK250" s="39"/>
      <c r="AL250" s="39"/>
      <c r="AM250" s="39"/>
      <c r="AN250" s="38"/>
      <c r="AO250" s="38"/>
      <c r="AP250" s="38"/>
      <c r="AQ250" s="38"/>
      <c r="AR250" s="38"/>
      <c r="AS250" s="38"/>
      <c r="AT250" s="10"/>
      <c r="AU250" s="10"/>
      <c r="AV250" s="10"/>
      <c r="AW250" s="10"/>
    </row>
    <row r="251" spans="1:49" ht="15" customHeight="1">
      <c r="A251" s="60">
        <v>2643</v>
      </c>
      <c r="B251" s="61"/>
      <c r="C251" s="33"/>
      <c r="D251" s="62" t="str">
        <f>VLOOKUP(A251,[2]leden!A$1:C$65536,2,FALSE)</f>
        <v>Van Den Brande Constant</v>
      </c>
      <c r="E251" s="63"/>
      <c r="F251" s="63"/>
      <c r="G251" s="63"/>
      <c r="H251" s="63"/>
      <c r="I251" s="63"/>
      <c r="J251" s="64"/>
      <c r="K251" s="33"/>
      <c r="L251" s="65" t="str">
        <f>VLOOKUP(A251,[2]leden!A$1:C$65536,3,FALSE)</f>
        <v>DE LEUG</v>
      </c>
      <c r="M251" s="66"/>
      <c r="N251" s="33"/>
      <c r="O251" s="34" t="s">
        <v>9</v>
      </c>
      <c r="P251" s="33"/>
      <c r="Q251" s="33"/>
      <c r="R251" s="35">
        <v>42</v>
      </c>
      <c r="S251" s="35">
        <v>38</v>
      </c>
      <c r="T251" s="35"/>
      <c r="U251" s="35">
        <v>42</v>
      </c>
      <c r="V251" s="35">
        <v>43</v>
      </c>
      <c r="W251" s="35"/>
      <c r="X251" s="35">
        <v>42</v>
      </c>
      <c r="Y251" s="35">
        <v>60</v>
      </c>
      <c r="Z251" s="35"/>
      <c r="AA251" s="35">
        <v>42</v>
      </c>
      <c r="AB251" s="35">
        <v>55</v>
      </c>
      <c r="AC251" s="35"/>
      <c r="AD251" s="35">
        <v>42</v>
      </c>
      <c r="AE251" s="35">
        <v>41</v>
      </c>
      <c r="AF251" s="35"/>
      <c r="AG251" s="35">
        <v>30</v>
      </c>
      <c r="AH251" s="35">
        <v>32</v>
      </c>
      <c r="AI251" s="35"/>
      <c r="AJ251" s="35"/>
      <c r="AK251" s="35"/>
      <c r="AL251" s="35"/>
      <c r="AM251" s="35"/>
      <c r="AN251" s="36"/>
      <c r="AO251" s="36"/>
      <c r="AP251" s="67">
        <v>0.36899999999999999</v>
      </c>
      <c r="AQ251" s="68"/>
      <c r="AR251" s="36"/>
      <c r="AS251" s="37" t="s">
        <v>15</v>
      </c>
      <c r="AT251" s="10"/>
      <c r="AU251" s="10"/>
      <c r="AV251" s="10"/>
      <c r="AW251" s="10"/>
    </row>
    <row r="252" spans="1:49">
      <c r="A252" s="46" t="s">
        <v>20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10"/>
      <c r="O252" s="14"/>
      <c r="P252" s="10"/>
      <c r="Q252" s="10"/>
      <c r="R252" s="15"/>
      <c r="S252" s="15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0"/>
      <c r="AO252" s="10"/>
      <c r="AP252" s="44"/>
      <c r="AQ252" s="44"/>
      <c r="AR252" s="10"/>
      <c r="AS252" s="12"/>
      <c r="AT252" s="10"/>
      <c r="AU252" s="10"/>
      <c r="AV252" s="10"/>
      <c r="AW252" s="10"/>
    </row>
    <row r="253" spans="1:49" ht="5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spans="1:49">
      <c r="A254" s="49">
        <v>6549</v>
      </c>
      <c r="B254" s="50"/>
      <c r="D254" s="51" t="str">
        <f>VLOOKUP(A254,[2]leden!A$1:C$65536,2,FALSE)</f>
        <v>Caers Freddy</v>
      </c>
      <c r="E254" s="52"/>
      <c r="F254" s="52"/>
      <c r="G254" s="52"/>
      <c r="H254" s="52"/>
      <c r="I254" s="52"/>
      <c r="J254" s="53"/>
      <c r="L254" s="54" t="str">
        <f>VLOOKUP(A254,[2]leden!A$1:C$65536,3,FALSE)</f>
        <v>BCDD</v>
      </c>
      <c r="M254" s="55"/>
      <c r="O254" s="7" t="s">
        <v>10</v>
      </c>
      <c r="R254" s="17">
        <v>27</v>
      </c>
      <c r="S254" s="17">
        <v>41</v>
      </c>
      <c r="T254" s="17"/>
      <c r="U254" s="17">
        <v>27</v>
      </c>
      <c r="V254" s="17">
        <v>47</v>
      </c>
      <c r="W254" s="17"/>
      <c r="X254" s="17">
        <v>27</v>
      </c>
      <c r="Y254" s="17">
        <v>27</v>
      </c>
      <c r="Z254" s="17"/>
      <c r="AA254" s="18">
        <v>27</v>
      </c>
      <c r="AB254" s="18">
        <v>23</v>
      </c>
      <c r="AC254" s="17"/>
      <c r="AD254" s="18">
        <v>26</v>
      </c>
      <c r="AE254" s="18">
        <v>36</v>
      </c>
      <c r="AF254" s="17"/>
      <c r="AG254" s="17">
        <v>27</v>
      </c>
      <c r="AH254" s="17">
        <v>16</v>
      </c>
      <c r="AI254" s="17"/>
      <c r="AJ254" s="17">
        <v>27</v>
      </c>
      <c r="AK254" s="18">
        <v>36</v>
      </c>
      <c r="AL254" s="17"/>
      <c r="AM254" s="17">
        <v>27</v>
      </c>
      <c r="AN254" s="9">
        <v>32</v>
      </c>
      <c r="AO254" s="9"/>
      <c r="AP254" s="56">
        <f>ROUNDDOWN(AV254/AW254,3)</f>
        <v>0.83299999999999996</v>
      </c>
      <c r="AQ254" s="57"/>
      <c r="AR254" s="9"/>
      <c r="AS254" s="28" t="s">
        <v>21</v>
      </c>
      <c r="AV254">
        <f>SUM(R254,U254,X254,AA254,AD254,AG254,AJ254,AM254)</f>
        <v>215</v>
      </c>
      <c r="AW254">
        <f>SUM(S254,V254,Y254,AB254,AE254,AH254,AK254,AN254)</f>
        <v>258</v>
      </c>
    </row>
    <row r="255" spans="1:49" ht="3.75" customHeight="1"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9"/>
      <c r="AO255" s="9"/>
      <c r="AP255" s="9"/>
      <c r="AQ255" s="9"/>
      <c r="AR255" s="9"/>
      <c r="AS255" s="9"/>
    </row>
    <row r="256" spans="1:49">
      <c r="A256" s="41"/>
      <c r="B256" s="41"/>
      <c r="C256" s="10"/>
      <c r="D256" s="42"/>
      <c r="E256" s="42"/>
      <c r="F256" s="42"/>
      <c r="G256" s="42"/>
      <c r="H256" s="42"/>
      <c r="I256" s="42"/>
      <c r="J256" s="42"/>
      <c r="K256" s="10"/>
      <c r="L256" s="43"/>
      <c r="M256" s="43"/>
      <c r="N256" s="10"/>
      <c r="O256" s="14"/>
      <c r="P256" s="10"/>
      <c r="Q256" s="10"/>
      <c r="R256" s="15"/>
      <c r="S256" s="15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0"/>
      <c r="AO256" s="10"/>
      <c r="AP256" s="44"/>
      <c r="AQ256" s="44"/>
      <c r="AR256" s="10"/>
      <c r="AS256" s="12"/>
      <c r="AT256" s="10"/>
      <c r="AU256" s="10"/>
      <c r="AV256" s="10"/>
      <c r="AW256" s="10"/>
    </row>
    <row r="257" spans="1:49" ht="3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spans="1:49" ht="15.75">
      <c r="A258" s="41"/>
      <c r="B258" s="41"/>
      <c r="C258" s="10"/>
      <c r="D258" s="48" t="s">
        <v>22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10"/>
      <c r="R258" s="15"/>
      <c r="S258" s="15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48" t="s">
        <v>23</v>
      </c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10"/>
      <c r="AU258" s="10"/>
      <c r="AV258" s="10"/>
      <c r="AW258" s="10"/>
    </row>
    <row r="259" spans="1:49" ht="4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spans="1:49">
      <c r="A260" s="41"/>
      <c r="B260" s="41"/>
      <c r="C260" s="10"/>
      <c r="D260" s="47" t="s">
        <v>24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10"/>
      <c r="R260" s="15"/>
      <c r="S260" s="15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47" t="s">
        <v>25</v>
      </c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10"/>
      <c r="AU260" s="10"/>
      <c r="AV260" s="10"/>
      <c r="AW260" s="10"/>
    </row>
    <row r="261" spans="1:49" ht="4.5" customHeight="1">
      <c r="A261" s="10"/>
      <c r="B261" s="10"/>
      <c r="C261" s="10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10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10"/>
      <c r="AU261" s="10"/>
      <c r="AV261" s="10"/>
      <c r="AW261" s="10"/>
    </row>
    <row r="262" spans="1:49">
      <c r="A262" s="41"/>
      <c r="B262" s="41"/>
      <c r="C262" s="10"/>
      <c r="D262" s="47" t="s">
        <v>26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10"/>
      <c r="R262" s="15"/>
      <c r="S262" s="15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47" t="s">
        <v>27</v>
      </c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10"/>
      <c r="AU262" s="10"/>
      <c r="AV262" s="10"/>
      <c r="AW262" s="10"/>
    </row>
    <row r="263" spans="1:49" ht="3.75" customHeight="1">
      <c r="A263" s="10"/>
      <c r="B263" s="10"/>
      <c r="C263" s="10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10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10"/>
      <c r="AU263" s="10"/>
      <c r="AV263" s="10"/>
      <c r="AW263" s="10"/>
    </row>
    <row r="264" spans="1:49">
      <c r="A264" s="41"/>
      <c r="B264" s="41"/>
      <c r="C264" s="10"/>
      <c r="D264" s="47" t="s">
        <v>28</v>
      </c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10"/>
      <c r="R264" s="15"/>
      <c r="S264" s="15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47" t="s">
        <v>29</v>
      </c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10"/>
      <c r="AU264" s="10"/>
      <c r="AV264" s="10"/>
      <c r="AW264" s="10"/>
    </row>
    <row r="265" spans="1:49" ht="3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spans="1:49">
      <c r="A266" s="41"/>
      <c r="B266" s="41"/>
      <c r="C266" s="10"/>
      <c r="D266" s="42"/>
      <c r="E266" s="42"/>
      <c r="F266" s="42"/>
      <c r="G266" s="42"/>
      <c r="H266" s="42"/>
      <c r="I266" s="42"/>
      <c r="J266" s="42"/>
      <c r="K266" s="10"/>
      <c r="L266" s="43"/>
      <c r="M266" s="43"/>
      <c r="N266" s="10"/>
      <c r="O266" s="14"/>
      <c r="P266" s="10"/>
      <c r="Q266" s="10"/>
      <c r="R266" s="15"/>
      <c r="S266" s="15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0"/>
      <c r="AO266" s="10"/>
      <c r="AP266" s="44"/>
      <c r="AQ266" s="44"/>
      <c r="AR266" s="10"/>
      <c r="AS266" s="12"/>
      <c r="AT266" s="10"/>
      <c r="AU266" s="10"/>
      <c r="AV266" s="10"/>
      <c r="AW266" s="10"/>
    </row>
    <row r="267" spans="1:49" ht="3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spans="1:49">
      <c r="A268" s="41"/>
      <c r="B268" s="41"/>
      <c r="C268" s="10"/>
      <c r="D268" s="42"/>
      <c r="E268" s="42"/>
      <c r="F268" s="42"/>
      <c r="G268" s="42"/>
      <c r="H268" s="42"/>
      <c r="I268" s="42"/>
      <c r="J268" s="42"/>
      <c r="K268" s="10"/>
      <c r="L268" s="43"/>
      <c r="M268" s="43"/>
      <c r="N268" s="10"/>
      <c r="O268" s="14"/>
      <c r="P268" s="10"/>
      <c r="Q268" s="10"/>
      <c r="R268" s="15"/>
      <c r="S268" s="15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0"/>
      <c r="AO268" s="10"/>
      <c r="AP268" s="44"/>
      <c r="AQ268" s="44"/>
      <c r="AR268" s="10"/>
      <c r="AS268" s="12"/>
      <c r="AT268" s="10"/>
      <c r="AU268" s="10"/>
      <c r="AV268" s="10"/>
      <c r="AW268" s="10"/>
    </row>
    <row r="269" spans="1:49" ht="3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spans="1:49">
      <c r="A270" s="41"/>
      <c r="B270" s="41"/>
      <c r="C270" s="10"/>
      <c r="D270" s="42"/>
      <c r="E270" s="42"/>
      <c r="F270" s="42"/>
      <c r="G270" s="42"/>
      <c r="H270" s="42"/>
      <c r="I270" s="42"/>
      <c r="J270" s="42"/>
      <c r="K270" s="10"/>
      <c r="L270" s="43"/>
      <c r="M270" s="43"/>
      <c r="N270" s="10"/>
      <c r="O270" s="14"/>
      <c r="P270" s="10"/>
      <c r="Q270" s="10"/>
      <c r="R270" s="15"/>
      <c r="S270" s="15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0"/>
      <c r="AO270" s="10"/>
      <c r="AP270" s="44"/>
      <c r="AQ270" s="44"/>
      <c r="AR270" s="10"/>
      <c r="AS270" s="12"/>
      <c r="AT270" s="10"/>
      <c r="AU270" s="10"/>
      <c r="AV270" s="10"/>
      <c r="AW270" s="10"/>
    </row>
    <row r="271" spans="1:49" ht="4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spans="1:49">
      <c r="A272" s="41"/>
      <c r="B272" s="41"/>
      <c r="C272" s="10"/>
      <c r="D272" s="42"/>
      <c r="E272" s="42"/>
      <c r="F272" s="42"/>
      <c r="G272" s="42"/>
      <c r="H272" s="42"/>
      <c r="I272" s="42"/>
      <c r="J272" s="42"/>
      <c r="K272" s="10"/>
      <c r="L272" s="43"/>
      <c r="M272" s="43"/>
      <c r="N272" s="10"/>
      <c r="O272" s="14"/>
      <c r="P272" s="10"/>
      <c r="Q272" s="10"/>
      <c r="R272" s="15"/>
      <c r="S272" s="15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0"/>
      <c r="AO272" s="10"/>
      <c r="AP272" s="44"/>
      <c r="AQ272" s="44"/>
      <c r="AR272" s="10"/>
      <c r="AS272" s="12"/>
      <c r="AT272" s="10"/>
      <c r="AU272" s="10"/>
      <c r="AV272" s="10"/>
      <c r="AW272" s="10"/>
    </row>
    <row r="273" spans="1:49" ht="4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0"/>
      <c r="AO273" s="10"/>
      <c r="AP273" s="10"/>
      <c r="AQ273" s="10"/>
      <c r="AR273" s="10"/>
      <c r="AS273" s="12"/>
      <c r="AT273" s="10"/>
      <c r="AU273" s="10"/>
      <c r="AV273" s="10"/>
      <c r="AW273" s="10"/>
    </row>
    <row r="274" spans="1:49">
      <c r="A274" s="41"/>
      <c r="B274" s="41"/>
      <c r="C274" s="10"/>
      <c r="D274" s="42"/>
      <c r="E274" s="42"/>
      <c r="F274" s="42"/>
      <c r="G274" s="42"/>
      <c r="H274" s="42"/>
      <c r="I274" s="42"/>
      <c r="J274" s="42"/>
      <c r="K274" s="10"/>
      <c r="L274" s="43"/>
      <c r="M274" s="43"/>
      <c r="N274" s="10"/>
      <c r="O274" s="14"/>
      <c r="P274" s="10"/>
      <c r="Q274" s="10"/>
      <c r="R274" s="15"/>
      <c r="S274" s="15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0"/>
      <c r="AO274" s="10"/>
      <c r="AP274" s="44"/>
      <c r="AQ274" s="44"/>
      <c r="AR274" s="10"/>
      <c r="AS274" s="12"/>
      <c r="AT274" s="10"/>
      <c r="AU274" s="10"/>
      <c r="AV274" s="10"/>
      <c r="AW274" s="10"/>
    </row>
    <row r="275" spans="1:49" ht="3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spans="1:49">
      <c r="A276" s="41"/>
      <c r="B276" s="41"/>
      <c r="C276" s="10"/>
      <c r="D276" s="42"/>
      <c r="E276" s="42"/>
      <c r="F276" s="42"/>
      <c r="G276" s="42"/>
      <c r="H276" s="42"/>
      <c r="I276" s="42"/>
      <c r="J276" s="42"/>
      <c r="K276" s="10"/>
      <c r="L276" s="43"/>
      <c r="M276" s="43"/>
      <c r="N276" s="10"/>
      <c r="O276" s="14"/>
      <c r="P276" s="10"/>
      <c r="Q276" s="10"/>
      <c r="R276" s="15"/>
      <c r="S276" s="15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0"/>
      <c r="AO276" s="10"/>
      <c r="AP276" s="44"/>
      <c r="AQ276" s="44"/>
      <c r="AR276" s="10"/>
      <c r="AS276" s="12"/>
      <c r="AT276" s="10"/>
      <c r="AU276" s="10"/>
      <c r="AV276" s="10"/>
      <c r="AW276" s="10"/>
    </row>
    <row r="277" spans="1:49" ht="3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spans="1:49">
      <c r="A278" s="41"/>
      <c r="B278" s="41"/>
      <c r="C278" s="10"/>
      <c r="D278" s="42"/>
      <c r="E278" s="42"/>
      <c r="F278" s="42"/>
      <c r="G278" s="42"/>
      <c r="H278" s="42"/>
      <c r="I278" s="42"/>
      <c r="J278" s="42"/>
      <c r="K278" s="10"/>
      <c r="L278" s="43"/>
      <c r="M278" s="43"/>
      <c r="N278" s="10"/>
      <c r="O278" s="14"/>
      <c r="P278" s="10"/>
      <c r="Q278" s="10"/>
      <c r="R278" s="15"/>
      <c r="S278" s="15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0"/>
      <c r="AO278" s="10"/>
      <c r="AP278" s="44"/>
      <c r="AQ278" s="44"/>
      <c r="AR278" s="10"/>
      <c r="AS278" s="12"/>
      <c r="AT278" s="10"/>
      <c r="AU278" s="10"/>
      <c r="AV278" s="10"/>
      <c r="AW278" s="10"/>
    </row>
    <row r="279" spans="1:49" ht="3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spans="1:49">
      <c r="A280" s="41"/>
      <c r="B280" s="41"/>
      <c r="C280" s="10"/>
      <c r="D280" s="42"/>
      <c r="E280" s="42"/>
      <c r="F280" s="42"/>
      <c r="G280" s="42"/>
      <c r="H280" s="42"/>
      <c r="I280" s="42"/>
      <c r="J280" s="42"/>
      <c r="K280" s="10"/>
      <c r="L280" s="43"/>
      <c r="M280" s="43"/>
      <c r="N280" s="10"/>
      <c r="O280" s="14"/>
      <c r="P280" s="10"/>
      <c r="Q280" s="10"/>
      <c r="R280" s="15"/>
      <c r="S280" s="15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0"/>
      <c r="AO280" s="10"/>
      <c r="AP280" s="44"/>
      <c r="AQ280" s="44"/>
      <c r="AR280" s="10"/>
      <c r="AS280" s="12"/>
      <c r="AT280" s="10"/>
      <c r="AU280" s="10"/>
      <c r="AV280" s="10"/>
      <c r="AW280" s="10"/>
    </row>
    <row r="281" spans="1:49" ht="3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spans="1:49">
      <c r="A282" s="41"/>
      <c r="B282" s="41"/>
      <c r="C282" s="10"/>
      <c r="D282" s="42"/>
      <c r="E282" s="42"/>
      <c r="F282" s="42"/>
      <c r="G282" s="42"/>
      <c r="H282" s="42"/>
      <c r="I282" s="42"/>
      <c r="J282" s="42"/>
      <c r="K282" s="10"/>
      <c r="L282" s="43"/>
      <c r="M282" s="43"/>
      <c r="N282" s="10"/>
      <c r="O282" s="14"/>
      <c r="P282" s="10"/>
      <c r="Q282" s="10"/>
      <c r="R282" s="15"/>
      <c r="S282" s="15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0"/>
      <c r="AO282" s="10"/>
      <c r="AP282" s="44"/>
      <c r="AQ282" s="44"/>
      <c r="AR282" s="10"/>
      <c r="AS282" s="12"/>
      <c r="AT282" s="10"/>
      <c r="AU282" s="10"/>
      <c r="AV282" s="10"/>
      <c r="AW282" s="10"/>
    </row>
    <row r="283" spans="1:49" ht="3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spans="1:49">
      <c r="A284" s="41"/>
      <c r="B284" s="41"/>
      <c r="C284" s="10"/>
      <c r="D284" s="42"/>
      <c r="E284" s="42"/>
      <c r="F284" s="42"/>
      <c r="G284" s="42"/>
      <c r="H284" s="42"/>
      <c r="I284" s="42"/>
      <c r="J284" s="42"/>
      <c r="K284" s="10"/>
      <c r="L284" s="43"/>
      <c r="M284" s="43"/>
      <c r="N284" s="10"/>
      <c r="O284" s="14"/>
      <c r="P284" s="10"/>
      <c r="Q284" s="10"/>
      <c r="R284" s="15"/>
      <c r="S284" s="15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0"/>
      <c r="AO284" s="10"/>
      <c r="AP284" s="44"/>
      <c r="AQ284" s="44"/>
      <c r="AR284" s="10"/>
      <c r="AS284" s="12"/>
      <c r="AT284" s="10"/>
      <c r="AU284" s="10"/>
      <c r="AV284" s="10"/>
      <c r="AW284" s="10"/>
    </row>
    <row r="285" spans="1:49" ht="3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spans="1:49">
      <c r="A286" s="41"/>
      <c r="B286" s="41"/>
      <c r="C286" s="10"/>
      <c r="D286" s="42"/>
      <c r="E286" s="42"/>
      <c r="F286" s="42"/>
      <c r="G286" s="42"/>
      <c r="H286" s="42"/>
      <c r="I286" s="42"/>
      <c r="J286" s="42"/>
      <c r="K286" s="10"/>
      <c r="L286" s="43"/>
      <c r="M286" s="43"/>
      <c r="N286" s="10"/>
      <c r="O286" s="14"/>
      <c r="P286" s="10"/>
      <c r="Q286" s="10"/>
      <c r="R286" s="15"/>
      <c r="S286" s="15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0"/>
      <c r="AO286" s="10"/>
      <c r="AP286" s="44"/>
      <c r="AQ286" s="44"/>
      <c r="AR286" s="10"/>
      <c r="AS286" s="12"/>
      <c r="AT286" s="10"/>
      <c r="AU286" s="10"/>
      <c r="AV286" s="10"/>
      <c r="AW286" s="10"/>
    </row>
    <row r="287" spans="1:49" ht="3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spans="1:49">
      <c r="A288" s="41"/>
      <c r="B288" s="41"/>
      <c r="C288" s="10"/>
      <c r="D288" s="42"/>
      <c r="E288" s="42"/>
      <c r="F288" s="42"/>
      <c r="G288" s="42"/>
      <c r="H288" s="42"/>
      <c r="I288" s="42"/>
      <c r="J288" s="42"/>
      <c r="K288" s="10"/>
      <c r="L288" s="43"/>
      <c r="M288" s="43"/>
      <c r="N288" s="10"/>
      <c r="O288" s="14"/>
      <c r="P288" s="10"/>
      <c r="Q288" s="10"/>
      <c r="R288" s="15"/>
      <c r="S288" s="15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0"/>
      <c r="AO288" s="10"/>
      <c r="AP288" s="44"/>
      <c r="AQ288" s="44"/>
      <c r="AR288" s="10"/>
      <c r="AS288" s="12"/>
      <c r="AT288" s="10"/>
      <c r="AU288" s="10"/>
      <c r="AV288" s="10"/>
      <c r="AW288" s="10"/>
    </row>
    <row r="289" spans="1:49" ht="3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spans="1:49">
      <c r="A290" s="41"/>
      <c r="B290" s="41"/>
      <c r="C290" s="10"/>
      <c r="D290" s="42"/>
      <c r="E290" s="42"/>
      <c r="F290" s="42"/>
      <c r="G290" s="42"/>
      <c r="H290" s="42"/>
      <c r="I290" s="42"/>
      <c r="J290" s="42"/>
      <c r="K290" s="10"/>
      <c r="L290" s="43"/>
      <c r="M290" s="43"/>
      <c r="N290" s="10"/>
      <c r="O290" s="14"/>
      <c r="P290" s="10"/>
      <c r="Q290" s="10"/>
      <c r="R290" s="15"/>
      <c r="S290" s="15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0"/>
      <c r="AO290" s="10"/>
      <c r="AP290" s="44"/>
      <c r="AQ290" s="44"/>
      <c r="AR290" s="10"/>
      <c r="AS290" s="12"/>
      <c r="AT290" s="10"/>
      <c r="AU290" s="10"/>
      <c r="AV290" s="10"/>
      <c r="AW290" s="10"/>
    </row>
    <row r="291" spans="1:49" ht="2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spans="1:49">
      <c r="A292" s="41"/>
      <c r="B292" s="41"/>
      <c r="C292" s="10"/>
      <c r="D292" s="42"/>
      <c r="E292" s="42"/>
      <c r="F292" s="42"/>
      <c r="G292" s="42"/>
      <c r="H292" s="42"/>
      <c r="I292" s="42"/>
      <c r="J292" s="42"/>
      <c r="K292" s="10"/>
      <c r="L292" s="43"/>
      <c r="M292" s="43"/>
      <c r="N292" s="10"/>
      <c r="O292" s="14"/>
      <c r="P292" s="10"/>
      <c r="Q292" s="10"/>
      <c r="R292" s="15"/>
      <c r="S292" s="15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0"/>
      <c r="AO292" s="10"/>
      <c r="AP292" s="44"/>
      <c r="AQ292" s="44"/>
      <c r="AR292" s="10"/>
      <c r="AS292" s="12"/>
      <c r="AT292" s="10"/>
      <c r="AU292" s="10"/>
      <c r="AV292" s="10"/>
      <c r="AW292" s="10"/>
    </row>
    <row r="293" spans="1:49" ht="3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spans="1:49">
      <c r="A294" s="41"/>
      <c r="B294" s="41"/>
      <c r="C294" s="10"/>
      <c r="D294" s="42"/>
      <c r="E294" s="42"/>
      <c r="F294" s="42"/>
      <c r="G294" s="42"/>
      <c r="H294" s="42"/>
      <c r="I294" s="42"/>
      <c r="J294" s="42"/>
      <c r="K294" s="10"/>
      <c r="L294" s="43"/>
      <c r="M294" s="43"/>
      <c r="N294" s="10"/>
      <c r="O294" s="14"/>
      <c r="P294" s="10"/>
      <c r="Q294" s="10"/>
      <c r="R294" s="15"/>
      <c r="S294" s="15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0"/>
      <c r="AO294" s="10"/>
      <c r="AP294" s="44"/>
      <c r="AQ294" s="44"/>
      <c r="AR294" s="10"/>
      <c r="AS294" s="12"/>
      <c r="AT294" s="10"/>
      <c r="AU294" s="10"/>
      <c r="AV294" s="10"/>
      <c r="AW294" s="10"/>
    </row>
    <row r="295" spans="1:49" ht="3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spans="1:49">
      <c r="A296" s="41"/>
      <c r="B296" s="41"/>
      <c r="C296" s="10"/>
      <c r="D296" s="42"/>
      <c r="E296" s="42"/>
      <c r="F296" s="42"/>
      <c r="G296" s="42"/>
      <c r="H296" s="42"/>
      <c r="I296" s="42"/>
      <c r="J296" s="42"/>
      <c r="K296" s="10"/>
      <c r="L296" s="43"/>
      <c r="M296" s="43"/>
      <c r="N296" s="10"/>
      <c r="O296" s="14"/>
      <c r="P296" s="10"/>
      <c r="Q296" s="10"/>
      <c r="R296" s="15"/>
      <c r="S296" s="15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0"/>
      <c r="AO296" s="10"/>
      <c r="AP296" s="44"/>
      <c r="AQ296" s="44"/>
      <c r="AR296" s="10"/>
      <c r="AS296" s="12"/>
      <c r="AT296" s="10"/>
      <c r="AU296" s="10"/>
      <c r="AV296" s="10"/>
      <c r="AW296" s="10"/>
    </row>
    <row r="297" spans="1:49" ht="4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spans="1:49">
      <c r="A298" s="45"/>
      <c r="B298" s="45"/>
      <c r="C298" s="19"/>
      <c r="D298" s="45"/>
      <c r="E298" s="45"/>
      <c r="F298" s="45"/>
      <c r="G298" s="45"/>
      <c r="H298" s="45"/>
      <c r="I298" s="45"/>
      <c r="J298" s="45"/>
      <c r="K298" s="19"/>
      <c r="L298" s="45"/>
      <c r="M298" s="45"/>
      <c r="N298" s="19"/>
      <c r="O298" s="20"/>
      <c r="P298" s="10"/>
      <c r="Q298" s="10"/>
      <c r="R298" s="21"/>
      <c r="S298" s="21"/>
      <c r="T298" s="11"/>
      <c r="U298" s="21"/>
      <c r="V298" s="21"/>
      <c r="W298" s="11"/>
      <c r="X298" s="21"/>
      <c r="Y298" s="21"/>
      <c r="Z298" s="11"/>
      <c r="AA298" s="21"/>
      <c r="AB298" s="21"/>
      <c r="AC298" s="11"/>
      <c r="AD298" s="21"/>
      <c r="AE298" s="21"/>
      <c r="AF298" s="11"/>
      <c r="AG298" s="21"/>
      <c r="AH298" s="21"/>
      <c r="AI298" s="11"/>
      <c r="AJ298" s="21"/>
      <c r="AK298" s="21"/>
      <c r="AL298" s="11"/>
      <c r="AM298" s="21"/>
      <c r="AN298" s="22"/>
      <c r="AO298" s="10"/>
      <c r="AP298" s="42"/>
      <c r="AQ298" s="42"/>
      <c r="AR298" s="10"/>
      <c r="AS298" s="12"/>
      <c r="AT298" s="10"/>
      <c r="AU298" s="10"/>
      <c r="AV298" s="10"/>
      <c r="AW298" s="10"/>
    </row>
    <row r="299" spans="1:49" ht="5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0"/>
      <c r="AO299" s="10"/>
      <c r="AP299" s="10"/>
      <c r="AQ299" s="10"/>
      <c r="AR299" s="10"/>
      <c r="AS299" s="12"/>
      <c r="AT299" s="10"/>
      <c r="AU299" s="10"/>
      <c r="AV299" s="10"/>
      <c r="AW299" s="10"/>
    </row>
    <row r="300" spans="1:49">
      <c r="A300" s="45"/>
      <c r="B300" s="45"/>
      <c r="C300" s="19"/>
      <c r="D300" s="45"/>
      <c r="E300" s="45"/>
      <c r="F300" s="45"/>
      <c r="G300" s="45"/>
      <c r="H300" s="45"/>
      <c r="I300" s="45"/>
      <c r="J300" s="45"/>
      <c r="K300" s="19"/>
      <c r="L300" s="45"/>
      <c r="M300" s="45"/>
      <c r="N300" s="19"/>
      <c r="O300" s="20"/>
      <c r="P300" s="10"/>
      <c r="Q300" s="10"/>
      <c r="R300" s="21"/>
      <c r="S300" s="21"/>
      <c r="T300" s="11"/>
      <c r="U300" s="21"/>
      <c r="V300" s="21"/>
      <c r="W300" s="11"/>
      <c r="X300" s="21"/>
      <c r="Y300" s="21"/>
      <c r="Z300" s="11"/>
      <c r="AA300" s="21"/>
      <c r="AB300" s="21"/>
      <c r="AC300" s="11"/>
      <c r="AD300" s="21"/>
      <c r="AE300" s="21"/>
      <c r="AF300" s="11"/>
      <c r="AG300" s="21"/>
      <c r="AH300" s="21"/>
      <c r="AI300" s="11"/>
      <c r="AJ300" s="21"/>
      <c r="AK300" s="21"/>
      <c r="AL300" s="11"/>
      <c r="AM300" s="21"/>
      <c r="AN300" s="22"/>
      <c r="AO300" s="10"/>
      <c r="AP300" s="42"/>
      <c r="AQ300" s="42"/>
      <c r="AR300" s="10"/>
      <c r="AS300" s="12"/>
      <c r="AT300" s="10"/>
      <c r="AU300" s="10"/>
      <c r="AV300" s="10"/>
      <c r="AW300" s="10"/>
    </row>
    <row r="301" spans="1:49" ht="4.5" customHeight="1">
      <c r="A301" s="22"/>
      <c r="B301" s="22"/>
      <c r="C301" s="19"/>
      <c r="D301" s="22"/>
      <c r="E301" s="22"/>
      <c r="F301" s="22"/>
      <c r="G301" s="22"/>
      <c r="H301" s="22"/>
      <c r="I301" s="22"/>
      <c r="J301" s="22"/>
      <c r="K301" s="19"/>
      <c r="L301" s="22"/>
      <c r="M301" s="22"/>
      <c r="N301" s="19"/>
      <c r="O301" s="20"/>
      <c r="P301" s="10"/>
      <c r="Q301" s="10"/>
      <c r="R301" s="21"/>
      <c r="S301" s="21"/>
      <c r="T301" s="11"/>
      <c r="U301" s="21"/>
      <c r="V301" s="21"/>
      <c r="W301" s="11"/>
      <c r="X301" s="21"/>
      <c r="Y301" s="21"/>
      <c r="Z301" s="11"/>
      <c r="AA301" s="21"/>
      <c r="AB301" s="21"/>
      <c r="AC301" s="11"/>
      <c r="AD301" s="21"/>
      <c r="AE301" s="21"/>
      <c r="AF301" s="11"/>
      <c r="AG301" s="21"/>
      <c r="AH301" s="21"/>
      <c r="AI301" s="11"/>
      <c r="AJ301" s="21"/>
      <c r="AK301" s="21"/>
      <c r="AL301" s="11"/>
      <c r="AM301" s="21"/>
      <c r="AN301" s="22"/>
      <c r="AO301" s="10"/>
      <c r="AP301" s="23"/>
      <c r="AQ301" s="23"/>
      <c r="AR301" s="10"/>
      <c r="AS301" s="12"/>
      <c r="AT301" s="10"/>
      <c r="AU301" s="10"/>
      <c r="AV301" s="10"/>
      <c r="AW301" s="10"/>
    </row>
    <row r="302" spans="1:49">
      <c r="A302" s="41"/>
      <c r="B302" s="41"/>
      <c r="C302" s="10"/>
      <c r="D302" s="42"/>
      <c r="E302" s="42"/>
      <c r="F302" s="42"/>
      <c r="G302" s="42"/>
      <c r="H302" s="42"/>
      <c r="I302" s="42"/>
      <c r="J302" s="42"/>
      <c r="K302" s="10"/>
      <c r="L302" s="43"/>
      <c r="M302" s="43"/>
      <c r="N302" s="10"/>
      <c r="O302" s="14"/>
      <c r="P302" s="10"/>
      <c r="Q302" s="10"/>
      <c r="R302" s="15"/>
      <c r="S302" s="15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0"/>
      <c r="AO302" s="10"/>
      <c r="AP302" s="44"/>
      <c r="AQ302" s="44"/>
      <c r="AR302" s="10"/>
      <c r="AS302" s="12"/>
      <c r="AT302" s="10"/>
      <c r="AU302" s="10"/>
      <c r="AV302" s="10"/>
      <c r="AW302" s="10"/>
    </row>
    <row r="303" spans="1:49" ht="3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spans="1:49">
      <c r="A304" s="41"/>
      <c r="B304" s="41"/>
      <c r="C304" s="10"/>
      <c r="D304" s="42"/>
      <c r="E304" s="42"/>
      <c r="F304" s="42"/>
      <c r="G304" s="42"/>
      <c r="H304" s="42"/>
      <c r="I304" s="42"/>
      <c r="J304" s="42"/>
      <c r="K304" s="10"/>
      <c r="L304" s="43"/>
      <c r="M304" s="43"/>
      <c r="N304" s="10"/>
      <c r="O304" s="14"/>
      <c r="P304" s="10"/>
      <c r="Q304" s="10"/>
      <c r="R304" s="15"/>
      <c r="S304" s="15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0"/>
      <c r="AO304" s="10"/>
      <c r="AP304" s="44"/>
      <c r="AQ304" s="44"/>
      <c r="AR304" s="10"/>
      <c r="AS304" s="12"/>
      <c r="AT304" s="10"/>
      <c r="AU304" s="10"/>
      <c r="AV304" s="10"/>
      <c r="AW304" s="10"/>
    </row>
    <row r="305" spans="1:49" ht="3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spans="1:49">
      <c r="A306" s="41"/>
      <c r="B306" s="41"/>
      <c r="C306" s="10"/>
      <c r="D306" s="42"/>
      <c r="E306" s="42"/>
      <c r="F306" s="42"/>
      <c r="G306" s="42"/>
      <c r="H306" s="42"/>
      <c r="I306" s="42"/>
      <c r="J306" s="42"/>
      <c r="K306" s="10"/>
      <c r="L306" s="43"/>
      <c r="M306" s="43"/>
      <c r="N306" s="10"/>
      <c r="O306" s="14"/>
      <c r="P306" s="10"/>
      <c r="Q306" s="10"/>
      <c r="R306" s="15"/>
      <c r="S306" s="15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0"/>
      <c r="AO306" s="10"/>
      <c r="AP306" s="44"/>
      <c r="AQ306" s="44"/>
      <c r="AR306" s="10"/>
      <c r="AS306" s="12"/>
      <c r="AT306" s="10"/>
      <c r="AU306" s="10"/>
      <c r="AV306" s="10"/>
      <c r="AW306" s="10"/>
    </row>
    <row r="307" spans="1:49" ht="3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spans="1:49">
      <c r="A308" s="41"/>
      <c r="B308" s="41"/>
      <c r="C308" s="10"/>
      <c r="D308" s="42"/>
      <c r="E308" s="42"/>
      <c r="F308" s="42"/>
      <c r="G308" s="42"/>
      <c r="H308" s="42"/>
      <c r="I308" s="42"/>
      <c r="J308" s="42"/>
      <c r="K308" s="10"/>
      <c r="L308" s="43"/>
      <c r="M308" s="43"/>
      <c r="N308" s="10"/>
      <c r="O308" s="14"/>
      <c r="P308" s="10"/>
      <c r="Q308" s="10"/>
      <c r="R308" s="15"/>
      <c r="S308" s="15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0"/>
      <c r="AO308" s="10"/>
      <c r="AP308" s="44"/>
      <c r="AQ308" s="44"/>
      <c r="AR308" s="10"/>
      <c r="AS308" s="12"/>
      <c r="AT308" s="10"/>
      <c r="AU308" s="10"/>
      <c r="AV308" s="10"/>
      <c r="AW308" s="10"/>
    </row>
    <row r="309" spans="1:49" ht="3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spans="1:49">
      <c r="A310" s="41"/>
      <c r="B310" s="41"/>
      <c r="C310" s="10"/>
      <c r="D310" s="42"/>
      <c r="E310" s="42"/>
      <c r="F310" s="42"/>
      <c r="G310" s="42"/>
      <c r="H310" s="42"/>
      <c r="I310" s="42"/>
      <c r="J310" s="42"/>
      <c r="K310" s="10"/>
      <c r="L310" s="43"/>
      <c r="M310" s="43"/>
      <c r="N310" s="10"/>
      <c r="O310" s="14"/>
      <c r="P310" s="10"/>
      <c r="Q310" s="10"/>
      <c r="R310" s="15"/>
      <c r="S310" s="15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0"/>
      <c r="AO310" s="10"/>
      <c r="AP310" s="44"/>
      <c r="AQ310" s="44"/>
      <c r="AR310" s="10"/>
      <c r="AS310" s="12"/>
      <c r="AT310" s="10"/>
      <c r="AU310" s="10"/>
      <c r="AV310" s="10"/>
      <c r="AW310" s="10"/>
    </row>
    <row r="311" spans="1:49" ht="3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spans="1:49">
      <c r="A312" s="41"/>
      <c r="B312" s="41"/>
      <c r="C312" s="10"/>
      <c r="D312" s="42"/>
      <c r="E312" s="42"/>
      <c r="F312" s="42"/>
      <c r="G312" s="42"/>
      <c r="H312" s="42"/>
      <c r="I312" s="42"/>
      <c r="J312" s="42"/>
      <c r="K312" s="10"/>
      <c r="L312" s="43"/>
      <c r="M312" s="43"/>
      <c r="N312" s="10"/>
      <c r="O312" s="14"/>
      <c r="P312" s="10"/>
      <c r="Q312" s="10"/>
      <c r="R312" s="15"/>
      <c r="S312" s="15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0"/>
      <c r="AO312" s="10"/>
      <c r="AP312" s="44"/>
      <c r="AQ312" s="44"/>
      <c r="AR312" s="10"/>
      <c r="AS312" s="12"/>
      <c r="AT312" s="10"/>
      <c r="AU312" s="10"/>
      <c r="AV312" s="10"/>
      <c r="AW312" s="10"/>
    </row>
    <row r="313" spans="1:49" ht="3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spans="1:49">
      <c r="A314" s="41"/>
      <c r="B314" s="41"/>
      <c r="C314" s="10"/>
      <c r="D314" s="42"/>
      <c r="E314" s="42"/>
      <c r="F314" s="42"/>
      <c r="G314" s="42"/>
      <c r="H314" s="42"/>
      <c r="I314" s="42"/>
      <c r="J314" s="42"/>
      <c r="K314" s="10"/>
      <c r="L314" s="43"/>
      <c r="M314" s="43"/>
      <c r="N314" s="10"/>
      <c r="O314" s="14"/>
      <c r="P314" s="10"/>
      <c r="Q314" s="10"/>
      <c r="R314" s="15"/>
      <c r="S314" s="15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0"/>
      <c r="AO314" s="10"/>
      <c r="AP314" s="44"/>
      <c r="AQ314" s="44"/>
      <c r="AR314" s="10"/>
      <c r="AS314" s="12"/>
      <c r="AT314" s="10"/>
      <c r="AU314" s="10"/>
      <c r="AV314" s="10"/>
      <c r="AW314" s="10"/>
    </row>
    <row r="315" spans="1:49" ht="4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spans="1:49">
      <c r="A316" s="41"/>
      <c r="B316" s="41"/>
      <c r="C316" s="10"/>
      <c r="D316" s="42"/>
      <c r="E316" s="42"/>
      <c r="F316" s="42"/>
      <c r="G316" s="42"/>
      <c r="H316" s="42"/>
      <c r="I316" s="42"/>
      <c r="J316" s="42"/>
      <c r="K316" s="10"/>
      <c r="L316" s="43"/>
      <c r="M316" s="43"/>
      <c r="N316" s="10"/>
      <c r="O316" s="14"/>
      <c r="P316" s="10"/>
      <c r="Q316" s="10"/>
      <c r="R316" s="15"/>
      <c r="S316" s="15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0"/>
      <c r="AO316" s="10"/>
      <c r="AP316" s="44"/>
      <c r="AQ316" s="44"/>
      <c r="AR316" s="10"/>
      <c r="AS316" s="12"/>
      <c r="AT316" s="10"/>
      <c r="AU316" s="10"/>
      <c r="AV316" s="10"/>
      <c r="AW316" s="10"/>
    </row>
    <row r="317" spans="1:49" ht="5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0"/>
      <c r="AO317" s="10"/>
      <c r="AP317" s="10"/>
      <c r="AQ317" s="10"/>
      <c r="AR317" s="10"/>
      <c r="AS317" s="12"/>
      <c r="AT317" s="10"/>
      <c r="AU317" s="10"/>
      <c r="AV317" s="10"/>
      <c r="AW317" s="10"/>
    </row>
    <row r="318" spans="1:49">
      <c r="A318" s="45"/>
      <c r="B318" s="45"/>
      <c r="C318" s="19"/>
      <c r="D318" s="45"/>
      <c r="E318" s="45"/>
      <c r="F318" s="45"/>
      <c r="G318" s="45"/>
      <c r="H318" s="45"/>
      <c r="I318" s="45"/>
      <c r="J318" s="45"/>
      <c r="K318" s="19"/>
      <c r="L318" s="45"/>
      <c r="M318" s="45"/>
      <c r="N318" s="19"/>
      <c r="O318" s="20"/>
      <c r="P318" s="10"/>
      <c r="Q318" s="10"/>
      <c r="R318" s="21"/>
      <c r="S318" s="21"/>
      <c r="T318" s="11"/>
      <c r="U318" s="21"/>
      <c r="V318" s="21"/>
      <c r="W318" s="11"/>
      <c r="X318" s="21"/>
      <c r="Y318" s="21"/>
      <c r="Z318" s="11"/>
      <c r="AA318" s="21"/>
      <c r="AB318" s="21"/>
      <c r="AC318" s="11"/>
      <c r="AD318" s="21"/>
      <c r="AE318" s="21"/>
      <c r="AF318" s="11"/>
      <c r="AG318" s="21"/>
      <c r="AH318" s="21"/>
      <c r="AI318" s="11"/>
      <c r="AJ318" s="21"/>
      <c r="AK318" s="21"/>
      <c r="AL318" s="11"/>
      <c r="AM318" s="21"/>
      <c r="AN318" s="22"/>
      <c r="AO318" s="10"/>
      <c r="AP318" s="42"/>
      <c r="AQ318" s="42"/>
      <c r="AR318" s="10"/>
      <c r="AS318" s="12"/>
      <c r="AT318" s="10"/>
      <c r="AU318" s="10"/>
      <c r="AV318" s="10"/>
      <c r="AW318" s="10"/>
    </row>
    <row r="319" spans="1:49" ht="3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spans="1:49">
      <c r="A320" s="41"/>
      <c r="B320" s="41"/>
      <c r="C320" s="10"/>
      <c r="D320" s="42"/>
      <c r="E320" s="42"/>
      <c r="F320" s="42"/>
      <c r="G320" s="42"/>
      <c r="H320" s="42"/>
      <c r="I320" s="42"/>
      <c r="J320" s="42"/>
      <c r="K320" s="10"/>
      <c r="L320" s="43"/>
      <c r="M320" s="43"/>
      <c r="N320" s="10"/>
      <c r="O320" s="14"/>
      <c r="P320" s="10"/>
      <c r="Q320" s="10"/>
      <c r="R320" s="15"/>
      <c r="S320" s="15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0"/>
      <c r="AO320" s="10"/>
      <c r="AP320" s="44"/>
      <c r="AQ320" s="44"/>
      <c r="AR320" s="10"/>
      <c r="AS320" s="12"/>
      <c r="AT320" s="10"/>
      <c r="AU320" s="10"/>
      <c r="AV320" s="10"/>
      <c r="AW320" s="10"/>
    </row>
    <row r="321" spans="1:49" ht="3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spans="1:49">
      <c r="A322" s="41"/>
      <c r="B322" s="41"/>
      <c r="C322" s="10"/>
      <c r="D322" s="42"/>
      <c r="E322" s="42"/>
      <c r="F322" s="42"/>
      <c r="G322" s="42"/>
      <c r="H322" s="42"/>
      <c r="I322" s="42"/>
      <c r="J322" s="42"/>
      <c r="K322" s="10"/>
      <c r="L322" s="43"/>
      <c r="M322" s="43"/>
      <c r="N322" s="10"/>
      <c r="O322" s="14"/>
      <c r="P322" s="10"/>
      <c r="Q322" s="10"/>
      <c r="R322" s="15"/>
      <c r="S322" s="15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0"/>
      <c r="AO322" s="10"/>
      <c r="AP322" s="44"/>
      <c r="AQ322" s="44"/>
      <c r="AR322" s="10"/>
      <c r="AS322" s="12"/>
      <c r="AT322" s="10"/>
      <c r="AU322" s="10"/>
      <c r="AV322" s="10"/>
      <c r="AW322" s="10"/>
    </row>
    <row r="323" spans="1:49" ht="4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spans="1:49">
      <c r="A324" s="41"/>
      <c r="B324" s="41"/>
      <c r="C324" s="10"/>
      <c r="D324" s="42"/>
      <c r="E324" s="42"/>
      <c r="F324" s="42"/>
      <c r="G324" s="42"/>
      <c r="H324" s="42"/>
      <c r="I324" s="42"/>
      <c r="J324" s="42"/>
      <c r="K324" s="10"/>
      <c r="L324" s="43"/>
      <c r="M324" s="43"/>
      <c r="N324" s="10"/>
      <c r="O324" s="14"/>
      <c r="P324" s="10"/>
      <c r="Q324" s="10"/>
      <c r="R324" s="15"/>
      <c r="S324" s="15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0"/>
      <c r="AO324" s="10"/>
      <c r="AP324" s="44"/>
      <c r="AQ324" s="44"/>
      <c r="AR324" s="10"/>
      <c r="AS324" s="12"/>
      <c r="AT324" s="10"/>
      <c r="AU324" s="10"/>
      <c r="AV324" s="10"/>
      <c r="AW324" s="10"/>
    </row>
    <row r="325" spans="1:49" ht="5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spans="1:49">
      <c r="A326" s="41"/>
      <c r="B326" s="41"/>
      <c r="C326" s="10"/>
      <c r="D326" s="42"/>
      <c r="E326" s="42"/>
      <c r="F326" s="42"/>
      <c r="G326" s="42"/>
      <c r="H326" s="42"/>
      <c r="I326" s="42"/>
      <c r="J326" s="42"/>
      <c r="K326" s="10"/>
      <c r="L326" s="43"/>
      <c r="M326" s="43"/>
      <c r="N326" s="10"/>
      <c r="O326" s="14"/>
      <c r="P326" s="10"/>
      <c r="Q326" s="10"/>
      <c r="R326" s="15"/>
      <c r="S326" s="15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0"/>
      <c r="AO326" s="10"/>
      <c r="AP326" s="44"/>
      <c r="AQ326" s="44"/>
      <c r="AR326" s="10"/>
      <c r="AS326" s="12"/>
      <c r="AT326" s="10"/>
      <c r="AU326" s="10"/>
      <c r="AV326" s="10"/>
      <c r="AW326" s="10"/>
    </row>
    <row r="327" spans="1:49" ht="3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spans="1:49">
      <c r="A328" s="41"/>
      <c r="B328" s="41"/>
      <c r="C328" s="10"/>
      <c r="D328" s="42"/>
      <c r="E328" s="42"/>
      <c r="F328" s="42"/>
      <c r="G328" s="42"/>
      <c r="H328" s="42"/>
      <c r="I328" s="42"/>
      <c r="J328" s="42"/>
      <c r="K328" s="10"/>
      <c r="L328" s="43"/>
      <c r="M328" s="43"/>
      <c r="N328" s="10"/>
      <c r="O328" s="14"/>
      <c r="P328" s="10"/>
      <c r="Q328" s="10"/>
      <c r="R328" s="15"/>
      <c r="S328" s="15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0"/>
      <c r="AO328" s="10"/>
      <c r="AP328" s="44"/>
      <c r="AQ328" s="44"/>
      <c r="AR328" s="10"/>
      <c r="AS328" s="12"/>
      <c r="AT328" s="10"/>
      <c r="AU328" s="10"/>
      <c r="AV328" s="10"/>
      <c r="AW328" s="10"/>
    </row>
    <row r="329" spans="1:49" ht="4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spans="1:49">
      <c r="A330" s="41"/>
      <c r="B330" s="41"/>
      <c r="C330" s="10"/>
      <c r="D330" s="42"/>
      <c r="E330" s="42"/>
      <c r="F330" s="42"/>
      <c r="G330" s="42"/>
      <c r="H330" s="42"/>
      <c r="I330" s="42"/>
      <c r="J330" s="42"/>
      <c r="K330" s="10"/>
      <c r="L330" s="43"/>
      <c r="M330" s="43"/>
      <c r="N330" s="10"/>
      <c r="O330" s="14"/>
      <c r="P330" s="10"/>
      <c r="Q330" s="10"/>
      <c r="R330" s="15"/>
      <c r="S330" s="15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0"/>
      <c r="AO330" s="10"/>
      <c r="AP330" s="44"/>
      <c r="AQ330" s="44"/>
      <c r="AR330" s="10"/>
      <c r="AS330" s="12"/>
      <c r="AT330" s="10"/>
      <c r="AU330" s="10"/>
      <c r="AV330" s="10"/>
      <c r="AW330" s="10"/>
    </row>
    <row r="331" spans="1:49" ht="3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spans="1:49">
      <c r="A332" s="41"/>
      <c r="B332" s="41"/>
      <c r="C332" s="10"/>
      <c r="D332" s="42"/>
      <c r="E332" s="42"/>
      <c r="F332" s="42"/>
      <c r="G332" s="42"/>
      <c r="H332" s="42"/>
      <c r="I332" s="42"/>
      <c r="J332" s="42"/>
      <c r="K332" s="10"/>
      <c r="L332" s="43"/>
      <c r="M332" s="43"/>
      <c r="N332" s="10"/>
      <c r="O332" s="14"/>
      <c r="P332" s="10"/>
      <c r="Q332" s="10"/>
      <c r="R332" s="15"/>
      <c r="S332" s="15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0"/>
      <c r="AO332" s="10"/>
      <c r="AP332" s="44"/>
      <c r="AQ332" s="44"/>
      <c r="AR332" s="10"/>
      <c r="AS332" s="12"/>
      <c r="AT332" s="10"/>
      <c r="AU332" s="10"/>
      <c r="AV332" s="10"/>
      <c r="AW332" s="10"/>
    </row>
    <row r="333" spans="1:49" ht="4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spans="1:49">
      <c r="A334" s="41"/>
      <c r="B334" s="41"/>
      <c r="C334" s="10"/>
      <c r="D334" s="42"/>
      <c r="E334" s="42"/>
      <c r="F334" s="42"/>
      <c r="G334" s="42"/>
      <c r="H334" s="42"/>
      <c r="I334" s="42"/>
      <c r="J334" s="42"/>
      <c r="K334" s="10"/>
      <c r="L334" s="43"/>
      <c r="M334" s="43"/>
      <c r="N334" s="10"/>
      <c r="O334" s="14"/>
      <c r="P334" s="10"/>
      <c r="Q334" s="10"/>
      <c r="R334" s="15"/>
      <c r="S334" s="15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0"/>
      <c r="AO334" s="10"/>
      <c r="AP334" s="44"/>
      <c r="AQ334" s="44"/>
      <c r="AR334" s="10"/>
      <c r="AS334" s="12"/>
      <c r="AT334" s="10"/>
      <c r="AU334" s="10"/>
      <c r="AV334" s="10"/>
      <c r="AW334" s="10"/>
    </row>
    <row r="335" spans="1:49" ht="3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spans="1:49">
      <c r="A336" s="41"/>
      <c r="B336" s="41"/>
      <c r="C336" s="10"/>
      <c r="D336" s="42"/>
      <c r="E336" s="42"/>
      <c r="F336" s="42"/>
      <c r="G336" s="42"/>
      <c r="H336" s="42"/>
      <c r="I336" s="42"/>
      <c r="J336" s="42"/>
      <c r="K336" s="10"/>
      <c r="L336" s="43"/>
      <c r="M336" s="43"/>
      <c r="N336" s="10"/>
      <c r="O336" s="14"/>
      <c r="P336" s="10"/>
      <c r="Q336" s="10"/>
      <c r="R336" s="15"/>
      <c r="S336" s="15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0"/>
      <c r="AO336" s="10"/>
      <c r="AP336" s="44"/>
      <c r="AQ336" s="44"/>
      <c r="AR336" s="10"/>
      <c r="AS336" s="12"/>
      <c r="AT336" s="10"/>
      <c r="AU336" s="10"/>
      <c r="AV336" s="10"/>
      <c r="AW336" s="10"/>
    </row>
    <row r="337" spans="1:49" ht="3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  <row r="338" spans="1:49">
      <c r="A338" s="41"/>
      <c r="B338" s="41"/>
      <c r="C338" s="10"/>
      <c r="D338" s="42"/>
      <c r="E338" s="42"/>
      <c r="F338" s="42"/>
      <c r="G338" s="42"/>
      <c r="H338" s="42"/>
      <c r="I338" s="42"/>
      <c r="J338" s="42"/>
      <c r="K338" s="10"/>
      <c r="L338" s="43"/>
      <c r="M338" s="43"/>
      <c r="N338" s="10"/>
      <c r="O338" s="14"/>
      <c r="P338" s="10"/>
      <c r="Q338" s="10"/>
      <c r="R338" s="15"/>
      <c r="S338" s="15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0"/>
      <c r="AO338" s="10"/>
      <c r="AP338" s="44"/>
      <c r="AQ338" s="44"/>
      <c r="AR338" s="10"/>
      <c r="AS338" s="12"/>
      <c r="AT338" s="10"/>
      <c r="AU338" s="10"/>
      <c r="AV338" s="10"/>
      <c r="AW338" s="10"/>
    </row>
    <row r="339" spans="1:49" ht="3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</row>
    <row r="340" spans="1:49">
      <c r="A340" s="41"/>
      <c r="B340" s="41"/>
      <c r="C340" s="10"/>
      <c r="D340" s="42"/>
      <c r="E340" s="42"/>
      <c r="F340" s="42"/>
      <c r="G340" s="42"/>
      <c r="H340" s="42"/>
      <c r="I340" s="42"/>
      <c r="J340" s="42"/>
      <c r="K340" s="10"/>
      <c r="L340" s="43"/>
      <c r="M340" s="43"/>
      <c r="N340" s="10"/>
      <c r="O340" s="14"/>
      <c r="P340" s="10"/>
      <c r="Q340" s="10"/>
      <c r="R340" s="15"/>
      <c r="S340" s="15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0"/>
      <c r="AO340" s="10"/>
      <c r="AP340" s="44"/>
      <c r="AQ340" s="44"/>
      <c r="AR340" s="10"/>
      <c r="AS340" s="12"/>
      <c r="AT340" s="10"/>
      <c r="AU340" s="10"/>
      <c r="AV340" s="10"/>
      <c r="AW340" s="10"/>
    </row>
    <row r="341" spans="1:49" ht="5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</row>
    <row r="342" spans="1:49">
      <c r="A342" s="41"/>
      <c r="B342" s="41"/>
      <c r="C342" s="10"/>
      <c r="D342" s="42"/>
      <c r="E342" s="42"/>
      <c r="F342" s="42"/>
      <c r="G342" s="42"/>
      <c r="H342" s="42"/>
      <c r="I342" s="42"/>
      <c r="J342" s="42"/>
      <c r="K342" s="10"/>
      <c r="L342" s="43"/>
      <c r="M342" s="43"/>
      <c r="N342" s="10"/>
      <c r="O342" s="14"/>
      <c r="P342" s="10"/>
      <c r="Q342" s="10"/>
      <c r="R342" s="15"/>
      <c r="S342" s="15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0"/>
      <c r="AO342" s="10"/>
      <c r="AP342" s="44"/>
      <c r="AQ342" s="44"/>
      <c r="AR342" s="10"/>
      <c r="AS342" s="12"/>
      <c r="AT342" s="10"/>
      <c r="AU342" s="10"/>
      <c r="AV342" s="10"/>
      <c r="AW342" s="10"/>
    </row>
    <row r="343" spans="1:49" ht="4.5" customHeight="1">
      <c r="A343" s="19"/>
      <c r="B343" s="19"/>
      <c r="C343" s="10"/>
      <c r="D343" s="23"/>
      <c r="E343" s="23"/>
      <c r="F343" s="23"/>
      <c r="G343" s="23"/>
      <c r="H343" s="23"/>
      <c r="I343" s="23"/>
      <c r="J343" s="23"/>
      <c r="K343" s="10"/>
      <c r="L343" s="24"/>
      <c r="M343" s="24"/>
      <c r="N343" s="10"/>
      <c r="O343" s="14"/>
      <c r="P343" s="10"/>
      <c r="Q343" s="10"/>
      <c r="R343" s="15"/>
      <c r="S343" s="15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0"/>
      <c r="AO343" s="10"/>
      <c r="AP343" s="25"/>
      <c r="AQ343" s="25"/>
      <c r="AR343" s="10"/>
      <c r="AS343" s="12"/>
      <c r="AT343" s="10"/>
      <c r="AU343" s="10"/>
      <c r="AV343" s="10"/>
      <c r="AW343" s="10"/>
    </row>
    <row r="344" spans="1:49">
      <c r="A344" s="41"/>
      <c r="B344" s="41"/>
      <c r="C344" s="10"/>
      <c r="D344" s="42"/>
      <c r="E344" s="42"/>
      <c r="F344" s="42"/>
      <c r="G344" s="42"/>
      <c r="H344" s="42"/>
      <c r="I344" s="42"/>
      <c r="J344" s="42"/>
      <c r="K344" s="10"/>
      <c r="L344" s="43"/>
      <c r="M344" s="43"/>
      <c r="N344" s="10"/>
      <c r="O344" s="14"/>
      <c r="P344" s="10"/>
      <c r="Q344" s="10"/>
      <c r="R344" s="15"/>
      <c r="S344" s="15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0"/>
      <c r="AO344" s="10"/>
      <c r="AP344" s="44"/>
      <c r="AQ344" s="44"/>
      <c r="AR344" s="10"/>
      <c r="AS344" s="12"/>
      <c r="AT344" s="10"/>
      <c r="AU344" s="10"/>
      <c r="AV344" s="10"/>
      <c r="AW344" s="10"/>
    </row>
    <row r="345" spans="1:49" ht="3.75" customHeight="1">
      <c r="A345" s="19"/>
      <c r="B345" s="19"/>
      <c r="C345" s="10"/>
      <c r="D345" s="23"/>
      <c r="E345" s="23"/>
      <c r="F345" s="23"/>
      <c r="G345" s="23"/>
      <c r="H345" s="23"/>
      <c r="I345" s="23"/>
      <c r="J345" s="23"/>
      <c r="K345" s="10"/>
      <c r="L345" s="24"/>
      <c r="M345" s="24"/>
      <c r="N345" s="10"/>
      <c r="O345" s="14"/>
      <c r="P345" s="10"/>
      <c r="Q345" s="10"/>
      <c r="R345" s="15"/>
      <c r="S345" s="15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0"/>
      <c r="AO345" s="10"/>
      <c r="AP345" s="25"/>
      <c r="AQ345" s="25"/>
      <c r="AR345" s="10"/>
      <c r="AS345" s="12"/>
      <c r="AT345" s="10"/>
      <c r="AU345" s="10"/>
      <c r="AV345" s="10"/>
      <c r="AW345" s="10"/>
    </row>
    <row r="346" spans="1:49">
      <c r="A346" s="41"/>
      <c r="B346" s="41"/>
      <c r="C346" s="10"/>
      <c r="D346" s="42"/>
      <c r="E346" s="42"/>
      <c r="F346" s="42"/>
      <c r="G346" s="42"/>
      <c r="H346" s="42"/>
      <c r="I346" s="42"/>
      <c r="J346" s="42"/>
      <c r="K346" s="10"/>
      <c r="L346" s="43"/>
      <c r="M346" s="43"/>
      <c r="N346" s="10"/>
      <c r="O346" s="14"/>
      <c r="P346" s="10"/>
      <c r="Q346" s="10"/>
      <c r="R346" s="15"/>
      <c r="S346" s="15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0"/>
      <c r="AO346" s="10"/>
      <c r="AP346" s="44"/>
      <c r="AQ346" s="44"/>
      <c r="AR346" s="10"/>
      <c r="AS346" s="12"/>
      <c r="AT346" s="10"/>
      <c r="AU346" s="10"/>
      <c r="AV346" s="10"/>
      <c r="AW346" s="10"/>
    </row>
    <row r="347" spans="1:49" ht="3.75" customHeight="1">
      <c r="A347" s="19"/>
      <c r="B347" s="19"/>
      <c r="C347" s="10"/>
      <c r="D347" s="23"/>
      <c r="E347" s="23"/>
      <c r="F347" s="23"/>
      <c r="G347" s="23"/>
      <c r="H347" s="23"/>
      <c r="I347" s="23"/>
      <c r="J347" s="23"/>
      <c r="K347" s="10"/>
      <c r="L347" s="24"/>
      <c r="M347" s="24"/>
      <c r="N347" s="10"/>
      <c r="O347" s="14"/>
      <c r="P347" s="10"/>
      <c r="Q347" s="10"/>
      <c r="R347" s="15"/>
      <c r="S347" s="15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0"/>
      <c r="AO347" s="10"/>
      <c r="AP347" s="25"/>
      <c r="AQ347" s="25"/>
      <c r="AR347" s="10"/>
      <c r="AS347" s="12"/>
      <c r="AT347" s="10"/>
      <c r="AU347" s="10"/>
      <c r="AV347" s="10"/>
      <c r="AW347" s="10"/>
    </row>
    <row r="348" spans="1:49">
      <c r="A348" s="41"/>
      <c r="B348" s="41"/>
      <c r="C348" s="10"/>
      <c r="D348" s="42"/>
      <c r="E348" s="42"/>
      <c r="F348" s="42"/>
      <c r="G348" s="42"/>
      <c r="H348" s="42"/>
      <c r="I348" s="42"/>
      <c r="J348" s="42"/>
      <c r="K348" s="10"/>
      <c r="L348" s="43"/>
      <c r="M348" s="43"/>
      <c r="N348" s="10"/>
      <c r="O348" s="14"/>
      <c r="P348" s="10"/>
      <c r="Q348" s="10"/>
      <c r="R348" s="15"/>
      <c r="S348" s="15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0"/>
      <c r="AO348" s="10"/>
      <c r="AP348" s="44"/>
      <c r="AQ348" s="44"/>
      <c r="AR348" s="10"/>
      <c r="AS348" s="12"/>
      <c r="AT348" s="10"/>
      <c r="AU348" s="10"/>
      <c r="AV348" s="10"/>
      <c r="AW348" s="10"/>
    </row>
    <row r="349" spans="1:49" ht="3.75" customHeight="1">
      <c r="A349" s="19"/>
      <c r="B349" s="19"/>
      <c r="C349" s="10"/>
      <c r="D349" s="23"/>
      <c r="E349" s="23"/>
      <c r="F349" s="23"/>
      <c r="G349" s="23"/>
      <c r="H349" s="23"/>
      <c r="I349" s="23"/>
      <c r="J349" s="23"/>
      <c r="K349" s="10"/>
      <c r="L349" s="24"/>
      <c r="M349" s="24"/>
      <c r="N349" s="10"/>
      <c r="O349" s="14"/>
      <c r="P349" s="10"/>
      <c r="Q349" s="10"/>
      <c r="R349" s="15"/>
      <c r="S349" s="15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0"/>
      <c r="AO349" s="10"/>
      <c r="AP349" s="25"/>
      <c r="AQ349" s="25"/>
      <c r="AR349" s="10"/>
      <c r="AS349" s="12"/>
      <c r="AT349" s="10"/>
      <c r="AU349" s="10"/>
      <c r="AV349" s="10"/>
      <c r="AW349" s="10"/>
    </row>
    <row r="350" spans="1:49">
      <c r="A350" s="41"/>
      <c r="B350" s="41"/>
      <c r="C350" s="10"/>
      <c r="D350" s="42"/>
      <c r="E350" s="42"/>
      <c r="F350" s="42"/>
      <c r="G350" s="42"/>
      <c r="H350" s="42"/>
      <c r="I350" s="42"/>
      <c r="J350" s="42"/>
      <c r="K350" s="10"/>
      <c r="L350" s="43"/>
      <c r="M350" s="43"/>
      <c r="N350" s="10"/>
      <c r="O350" s="14"/>
      <c r="P350" s="10"/>
      <c r="Q350" s="10"/>
      <c r="R350" s="15"/>
      <c r="S350" s="15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0"/>
      <c r="AO350" s="10"/>
      <c r="AP350" s="44"/>
      <c r="AQ350" s="44"/>
      <c r="AR350" s="10"/>
      <c r="AS350" s="12"/>
      <c r="AT350" s="10"/>
      <c r="AU350" s="10"/>
      <c r="AV350" s="10"/>
      <c r="AW350" s="10"/>
    </row>
    <row r="351" spans="1:49" ht="13.5" customHeight="1">
      <c r="A351" s="19"/>
      <c r="B351" s="19"/>
      <c r="C351" s="10"/>
      <c r="D351" s="23"/>
      <c r="E351" s="23"/>
      <c r="F351" s="23"/>
      <c r="G351" s="23"/>
      <c r="H351" s="23"/>
      <c r="I351" s="23"/>
      <c r="J351" s="23"/>
      <c r="K351" s="10"/>
      <c r="L351" s="24"/>
      <c r="M351" s="24"/>
      <c r="N351" s="10"/>
      <c r="O351" s="14"/>
      <c r="P351" s="10"/>
      <c r="Q351" s="10"/>
      <c r="R351" s="15"/>
      <c r="S351" s="15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0"/>
      <c r="AO351" s="10"/>
      <c r="AP351" s="25"/>
      <c r="AQ351" s="25"/>
      <c r="AR351" s="10"/>
      <c r="AS351" s="12"/>
      <c r="AT351" s="10"/>
      <c r="AU351" s="10"/>
      <c r="AV351" s="10"/>
      <c r="AW351" s="10"/>
    </row>
    <row r="352" spans="1:49">
      <c r="A352" s="46" t="s">
        <v>13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10"/>
      <c r="O352" s="14"/>
      <c r="P352" s="10"/>
      <c r="Q352" s="10"/>
      <c r="R352" s="15"/>
      <c r="S352" s="15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0"/>
      <c r="AO352" s="10"/>
      <c r="AP352" s="44"/>
      <c r="AQ352" s="44"/>
      <c r="AR352" s="10"/>
      <c r="AS352" s="12"/>
      <c r="AT352" s="10"/>
      <c r="AU352" s="10"/>
      <c r="AV352" s="10"/>
      <c r="AW352" s="10"/>
    </row>
    <row r="353" spans="1:49" ht="5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</row>
    <row r="354" spans="1:49">
      <c r="A354" s="41"/>
      <c r="B354" s="41"/>
      <c r="C354" s="10"/>
      <c r="D354" s="42"/>
      <c r="E354" s="42"/>
      <c r="F354" s="42"/>
      <c r="G354" s="42"/>
      <c r="H354" s="42"/>
      <c r="I354" s="42"/>
      <c r="J354" s="42"/>
      <c r="K354" s="10"/>
      <c r="L354" s="43"/>
      <c r="M354" s="43"/>
      <c r="N354" s="10"/>
      <c r="O354" s="14"/>
      <c r="P354" s="10"/>
      <c r="Q354" s="10"/>
      <c r="R354" s="15"/>
      <c r="S354" s="15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0"/>
      <c r="AO354" s="10"/>
      <c r="AP354" s="44"/>
      <c r="AQ354" s="44"/>
      <c r="AR354" s="10"/>
      <c r="AS354" s="12"/>
      <c r="AT354" s="10"/>
      <c r="AU354" s="10"/>
      <c r="AV354" s="10"/>
      <c r="AW354" s="10"/>
    </row>
    <row r="355" spans="1:49" ht="3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</row>
    <row r="356" spans="1:49">
      <c r="A356" s="41"/>
      <c r="B356" s="41"/>
      <c r="C356" s="10"/>
      <c r="D356" s="42"/>
      <c r="E356" s="42"/>
      <c r="F356" s="42"/>
      <c r="G356" s="42"/>
      <c r="H356" s="42"/>
      <c r="I356" s="42"/>
      <c r="J356" s="42"/>
      <c r="K356" s="10"/>
      <c r="L356" s="43"/>
      <c r="M356" s="43"/>
      <c r="N356" s="10"/>
      <c r="O356" s="14"/>
      <c r="P356" s="10"/>
      <c r="Q356" s="10"/>
      <c r="R356" s="15"/>
      <c r="S356" s="15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0"/>
      <c r="AO356" s="10"/>
      <c r="AP356" s="44"/>
      <c r="AQ356" s="44"/>
      <c r="AR356" s="10"/>
      <c r="AS356" s="12"/>
      <c r="AT356" s="10"/>
      <c r="AU356" s="10"/>
      <c r="AV356" s="10"/>
      <c r="AW356" s="10"/>
    </row>
    <row r="357" spans="1:49" ht="4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</row>
    <row r="358" spans="1:49">
      <c r="A358" s="41"/>
      <c r="B358" s="41"/>
      <c r="C358" s="10"/>
      <c r="D358" s="42"/>
      <c r="E358" s="42"/>
      <c r="F358" s="42"/>
      <c r="G358" s="42"/>
      <c r="H358" s="42"/>
      <c r="I358" s="42"/>
      <c r="J358" s="42"/>
      <c r="K358" s="10"/>
      <c r="L358" s="43"/>
      <c r="M358" s="43"/>
      <c r="N358" s="10"/>
      <c r="O358" s="14"/>
      <c r="P358" s="10"/>
      <c r="Q358" s="10"/>
      <c r="R358" s="15"/>
      <c r="S358" s="15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0"/>
      <c r="AO358" s="10"/>
      <c r="AP358" s="44"/>
      <c r="AQ358" s="44"/>
      <c r="AR358" s="10"/>
      <c r="AS358" s="12"/>
      <c r="AT358" s="10"/>
      <c r="AU358" s="10"/>
      <c r="AV358" s="10"/>
      <c r="AW358" s="10"/>
    </row>
    <row r="359" spans="1:49" ht="4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</row>
    <row r="360" spans="1:49">
      <c r="A360" s="41"/>
      <c r="B360" s="41"/>
      <c r="C360" s="10"/>
      <c r="D360" s="42"/>
      <c r="E360" s="42"/>
      <c r="F360" s="42"/>
      <c r="G360" s="42"/>
      <c r="H360" s="42"/>
      <c r="I360" s="42"/>
      <c r="J360" s="42"/>
      <c r="K360" s="10"/>
      <c r="L360" s="43"/>
      <c r="M360" s="43"/>
      <c r="N360" s="10"/>
      <c r="O360" s="14"/>
      <c r="P360" s="10"/>
      <c r="Q360" s="10"/>
      <c r="R360" s="15"/>
      <c r="S360" s="15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0"/>
      <c r="AO360" s="10"/>
      <c r="AP360" s="44"/>
      <c r="AQ360" s="44"/>
      <c r="AR360" s="10"/>
      <c r="AS360" s="12"/>
      <c r="AT360" s="10"/>
      <c r="AU360" s="10"/>
      <c r="AV360" s="10"/>
      <c r="AW360" s="10"/>
    </row>
    <row r="361" spans="1:49" ht="3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</row>
    <row r="362" spans="1:49">
      <c r="A362" s="41"/>
      <c r="B362" s="41"/>
      <c r="C362" s="10"/>
      <c r="D362" s="42"/>
      <c r="E362" s="42"/>
      <c r="F362" s="42"/>
      <c r="G362" s="42"/>
      <c r="H362" s="42"/>
      <c r="I362" s="42"/>
      <c r="J362" s="42"/>
      <c r="K362" s="10"/>
      <c r="L362" s="43"/>
      <c r="M362" s="43"/>
      <c r="N362" s="10"/>
      <c r="O362" s="14"/>
      <c r="P362" s="10"/>
      <c r="Q362" s="10"/>
      <c r="R362" s="15"/>
      <c r="S362" s="15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0"/>
      <c r="AO362" s="10"/>
      <c r="AP362" s="44"/>
      <c r="AQ362" s="44"/>
      <c r="AR362" s="10"/>
      <c r="AS362" s="12"/>
      <c r="AT362" s="10"/>
      <c r="AU362" s="10"/>
      <c r="AV362" s="10"/>
      <c r="AW362" s="10"/>
    </row>
    <row r="363" spans="1:49" ht="3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</row>
    <row r="364" spans="1:49">
      <c r="A364" s="41"/>
      <c r="B364" s="41"/>
      <c r="C364" s="10"/>
      <c r="D364" s="42"/>
      <c r="E364" s="42"/>
      <c r="F364" s="42"/>
      <c r="G364" s="42"/>
      <c r="H364" s="42"/>
      <c r="I364" s="42"/>
      <c r="J364" s="42"/>
      <c r="K364" s="10"/>
      <c r="L364" s="43"/>
      <c r="M364" s="43"/>
      <c r="N364" s="10"/>
      <c r="O364" s="14"/>
      <c r="P364" s="10"/>
      <c r="Q364" s="10"/>
      <c r="R364" s="15"/>
      <c r="S364" s="15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0"/>
      <c r="AO364" s="10"/>
      <c r="AP364" s="44"/>
      <c r="AQ364" s="44"/>
      <c r="AR364" s="10"/>
      <c r="AS364" s="12"/>
      <c r="AT364" s="10"/>
      <c r="AU364" s="10"/>
      <c r="AV364" s="10"/>
      <c r="AW364" s="10"/>
    </row>
    <row r="365" spans="1:49" ht="3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</row>
    <row r="366" spans="1:49">
      <c r="A366" s="41"/>
      <c r="B366" s="41"/>
      <c r="C366" s="10"/>
      <c r="D366" s="42"/>
      <c r="E366" s="42"/>
      <c r="F366" s="42"/>
      <c r="G366" s="42"/>
      <c r="H366" s="42"/>
      <c r="I366" s="42"/>
      <c r="J366" s="42"/>
      <c r="K366" s="10"/>
      <c r="L366" s="43"/>
      <c r="M366" s="43"/>
      <c r="N366" s="10"/>
      <c r="O366" s="14"/>
      <c r="P366" s="10"/>
      <c r="Q366" s="10"/>
      <c r="R366" s="15"/>
      <c r="S366" s="15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0"/>
      <c r="AO366" s="10"/>
      <c r="AP366" s="44"/>
      <c r="AQ366" s="44"/>
      <c r="AR366" s="10"/>
      <c r="AS366" s="12"/>
      <c r="AT366" s="10"/>
      <c r="AU366" s="10"/>
      <c r="AV366" s="10"/>
      <c r="AW366" s="10"/>
    </row>
    <row r="367" spans="1:49" ht="3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</row>
    <row r="368" spans="1:49">
      <c r="A368" s="41"/>
      <c r="B368" s="41"/>
      <c r="C368" s="10"/>
      <c r="D368" s="42"/>
      <c r="E368" s="42"/>
      <c r="F368" s="42"/>
      <c r="G368" s="42"/>
      <c r="H368" s="42"/>
      <c r="I368" s="42"/>
      <c r="J368" s="42"/>
      <c r="K368" s="10"/>
      <c r="L368" s="43"/>
      <c r="M368" s="43"/>
      <c r="N368" s="10"/>
      <c r="O368" s="14"/>
      <c r="P368" s="10"/>
      <c r="Q368" s="10"/>
      <c r="R368" s="15"/>
      <c r="S368" s="15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0"/>
      <c r="AO368" s="10"/>
      <c r="AP368" s="44"/>
      <c r="AQ368" s="44"/>
      <c r="AR368" s="10"/>
      <c r="AS368" s="12"/>
      <c r="AT368" s="10"/>
      <c r="AU368" s="10"/>
      <c r="AV368" s="10"/>
      <c r="AW368" s="10"/>
    </row>
    <row r="369" spans="1:49" ht="4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</row>
    <row r="370" spans="1:49">
      <c r="A370" s="41"/>
      <c r="B370" s="41"/>
      <c r="C370" s="10"/>
      <c r="D370" s="42"/>
      <c r="E370" s="42"/>
      <c r="F370" s="42"/>
      <c r="G370" s="42"/>
      <c r="H370" s="42"/>
      <c r="I370" s="42"/>
      <c r="J370" s="42"/>
      <c r="K370" s="10"/>
      <c r="L370" s="43"/>
      <c r="M370" s="43"/>
      <c r="N370" s="10"/>
      <c r="O370" s="14"/>
      <c r="P370" s="10"/>
      <c r="Q370" s="10"/>
      <c r="R370" s="15"/>
      <c r="S370" s="15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0"/>
      <c r="AO370" s="10"/>
      <c r="AP370" s="44"/>
      <c r="AQ370" s="44"/>
      <c r="AR370" s="10"/>
      <c r="AS370" s="12"/>
      <c r="AT370" s="10"/>
      <c r="AU370" s="10"/>
      <c r="AV370" s="10"/>
      <c r="AW370" s="10"/>
    </row>
    <row r="371" spans="1:49" ht="4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0"/>
      <c r="AO371" s="10"/>
      <c r="AP371" s="10"/>
      <c r="AQ371" s="10"/>
      <c r="AR371" s="10"/>
      <c r="AS371" s="12"/>
      <c r="AT371" s="10"/>
      <c r="AU371" s="10"/>
      <c r="AV371" s="10"/>
      <c r="AW371" s="10"/>
    </row>
    <row r="372" spans="1:49">
      <c r="A372" s="41"/>
      <c r="B372" s="41"/>
      <c r="C372" s="10"/>
      <c r="D372" s="42"/>
      <c r="E372" s="42"/>
      <c r="F372" s="42"/>
      <c r="G372" s="42"/>
      <c r="H372" s="42"/>
      <c r="I372" s="42"/>
      <c r="J372" s="42"/>
      <c r="K372" s="10"/>
      <c r="L372" s="43"/>
      <c r="M372" s="43"/>
      <c r="N372" s="10"/>
      <c r="O372" s="14"/>
      <c r="P372" s="10"/>
      <c r="Q372" s="10"/>
      <c r="R372" s="15"/>
      <c r="S372" s="15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0"/>
      <c r="AO372" s="10"/>
      <c r="AP372" s="44"/>
      <c r="AQ372" s="44"/>
      <c r="AR372" s="10"/>
      <c r="AS372" s="12"/>
      <c r="AT372" s="10"/>
      <c r="AU372" s="10"/>
      <c r="AV372" s="10"/>
      <c r="AW372" s="10"/>
    </row>
    <row r="373" spans="1:49" ht="3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</row>
    <row r="374" spans="1:49">
      <c r="A374" s="41"/>
      <c r="B374" s="41"/>
      <c r="C374" s="10"/>
      <c r="D374" s="42"/>
      <c r="E374" s="42"/>
      <c r="F374" s="42"/>
      <c r="G374" s="42"/>
      <c r="H374" s="42"/>
      <c r="I374" s="42"/>
      <c r="J374" s="42"/>
      <c r="K374" s="10"/>
      <c r="L374" s="43"/>
      <c r="M374" s="43"/>
      <c r="N374" s="10"/>
      <c r="O374" s="14"/>
      <c r="P374" s="10"/>
      <c r="Q374" s="10"/>
      <c r="R374" s="15"/>
      <c r="S374" s="15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0"/>
      <c r="AO374" s="10"/>
      <c r="AP374" s="44"/>
      <c r="AQ374" s="44"/>
      <c r="AR374" s="10"/>
      <c r="AS374" s="12"/>
      <c r="AT374" s="10"/>
      <c r="AU374" s="10"/>
      <c r="AV374" s="10"/>
      <c r="AW374" s="10"/>
    </row>
    <row r="375" spans="1:49" ht="3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</row>
    <row r="376" spans="1:49">
      <c r="A376" s="41"/>
      <c r="B376" s="41"/>
      <c r="C376" s="10"/>
      <c r="D376" s="42"/>
      <c r="E376" s="42"/>
      <c r="F376" s="42"/>
      <c r="G376" s="42"/>
      <c r="H376" s="42"/>
      <c r="I376" s="42"/>
      <c r="J376" s="42"/>
      <c r="K376" s="10"/>
      <c r="L376" s="43"/>
      <c r="M376" s="43"/>
      <c r="N376" s="10"/>
      <c r="O376" s="14"/>
      <c r="P376" s="10"/>
      <c r="Q376" s="10"/>
      <c r="R376" s="15"/>
      <c r="S376" s="15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0"/>
      <c r="AO376" s="10"/>
      <c r="AP376" s="44"/>
      <c r="AQ376" s="44"/>
      <c r="AR376" s="10"/>
      <c r="AS376" s="12"/>
      <c r="AT376" s="10"/>
      <c r="AU376" s="10"/>
      <c r="AV376" s="10"/>
      <c r="AW376" s="10"/>
    </row>
    <row r="377" spans="1:49" ht="3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</row>
    <row r="378" spans="1:49">
      <c r="A378" s="41"/>
      <c r="B378" s="41"/>
      <c r="C378" s="10"/>
      <c r="D378" s="42"/>
      <c r="E378" s="42"/>
      <c r="F378" s="42"/>
      <c r="G378" s="42"/>
      <c r="H378" s="42"/>
      <c r="I378" s="42"/>
      <c r="J378" s="42"/>
      <c r="K378" s="10"/>
      <c r="L378" s="43"/>
      <c r="M378" s="43"/>
      <c r="N378" s="10"/>
      <c r="O378" s="14"/>
      <c r="P378" s="10"/>
      <c r="Q378" s="10"/>
      <c r="R378" s="15"/>
      <c r="S378" s="15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0"/>
      <c r="AO378" s="10"/>
      <c r="AP378" s="44"/>
      <c r="AQ378" s="44"/>
      <c r="AR378" s="10"/>
      <c r="AS378" s="12"/>
      <c r="AT378" s="10"/>
      <c r="AU378" s="10"/>
      <c r="AV378" s="10"/>
      <c r="AW378" s="10"/>
    </row>
    <row r="379" spans="1:49" ht="3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</row>
    <row r="380" spans="1:49">
      <c r="A380" s="41"/>
      <c r="B380" s="41"/>
      <c r="C380" s="10"/>
      <c r="D380" s="42"/>
      <c r="E380" s="42"/>
      <c r="F380" s="42"/>
      <c r="G380" s="42"/>
      <c r="H380" s="42"/>
      <c r="I380" s="42"/>
      <c r="J380" s="42"/>
      <c r="K380" s="10"/>
      <c r="L380" s="43"/>
      <c r="M380" s="43"/>
      <c r="N380" s="10"/>
      <c r="O380" s="14"/>
      <c r="P380" s="10"/>
      <c r="Q380" s="10"/>
      <c r="R380" s="15"/>
      <c r="S380" s="15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0"/>
      <c r="AO380" s="10"/>
      <c r="AP380" s="44"/>
      <c r="AQ380" s="44"/>
      <c r="AR380" s="10"/>
      <c r="AS380" s="12"/>
      <c r="AT380" s="10"/>
      <c r="AU380" s="10"/>
      <c r="AV380" s="10"/>
      <c r="AW380" s="10"/>
    </row>
    <row r="381" spans="1:49" ht="3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</row>
    <row r="382" spans="1:49">
      <c r="A382" s="41"/>
      <c r="B382" s="41"/>
      <c r="C382" s="10"/>
      <c r="D382" s="42"/>
      <c r="E382" s="42"/>
      <c r="F382" s="42"/>
      <c r="G382" s="42"/>
      <c r="H382" s="42"/>
      <c r="I382" s="42"/>
      <c r="J382" s="42"/>
      <c r="K382" s="10"/>
      <c r="L382" s="43"/>
      <c r="M382" s="43"/>
      <c r="N382" s="10"/>
      <c r="O382" s="14"/>
      <c r="P382" s="10"/>
      <c r="Q382" s="10"/>
      <c r="R382" s="15"/>
      <c r="S382" s="15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0"/>
      <c r="AO382" s="10"/>
      <c r="AP382" s="44"/>
      <c r="AQ382" s="44"/>
      <c r="AR382" s="10"/>
      <c r="AS382" s="12"/>
      <c r="AT382" s="10"/>
      <c r="AU382" s="10"/>
      <c r="AV382" s="10"/>
      <c r="AW382" s="10"/>
    </row>
    <row r="383" spans="1:49" ht="3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</row>
    <row r="384" spans="1:49">
      <c r="A384" s="41"/>
      <c r="B384" s="41"/>
      <c r="C384" s="10"/>
      <c r="D384" s="42"/>
      <c r="E384" s="42"/>
      <c r="F384" s="42"/>
      <c r="G384" s="42"/>
      <c r="H384" s="42"/>
      <c r="I384" s="42"/>
      <c r="J384" s="42"/>
      <c r="K384" s="10"/>
      <c r="L384" s="43"/>
      <c r="M384" s="43"/>
      <c r="N384" s="10"/>
      <c r="O384" s="14"/>
      <c r="P384" s="10"/>
      <c r="Q384" s="10"/>
      <c r="R384" s="15"/>
      <c r="S384" s="15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0"/>
      <c r="AO384" s="10"/>
      <c r="AP384" s="44"/>
      <c r="AQ384" s="44"/>
      <c r="AR384" s="10"/>
      <c r="AS384" s="12"/>
      <c r="AT384" s="10"/>
      <c r="AU384" s="10"/>
      <c r="AV384" s="10"/>
      <c r="AW384" s="10"/>
    </row>
    <row r="385" spans="1:49" ht="3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</row>
    <row r="386" spans="1:49">
      <c r="A386" s="41"/>
      <c r="B386" s="41"/>
      <c r="C386" s="10"/>
      <c r="D386" s="42"/>
      <c r="E386" s="42"/>
      <c r="F386" s="42"/>
      <c r="G386" s="42"/>
      <c r="H386" s="42"/>
      <c r="I386" s="42"/>
      <c r="J386" s="42"/>
      <c r="K386" s="10"/>
      <c r="L386" s="43"/>
      <c r="M386" s="43"/>
      <c r="N386" s="10"/>
      <c r="O386" s="14"/>
      <c r="P386" s="10"/>
      <c r="Q386" s="10"/>
      <c r="R386" s="15"/>
      <c r="S386" s="15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0"/>
      <c r="AO386" s="10"/>
      <c r="AP386" s="44"/>
      <c r="AQ386" s="44"/>
      <c r="AR386" s="10"/>
      <c r="AS386" s="12"/>
      <c r="AT386" s="10"/>
      <c r="AU386" s="10"/>
      <c r="AV386" s="10"/>
      <c r="AW386" s="10"/>
    </row>
    <row r="387" spans="1:49" ht="3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</row>
    <row r="388" spans="1:49">
      <c r="A388" s="41"/>
      <c r="B388" s="41"/>
      <c r="C388" s="10"/>
      <c r="D388" s="42"/>
      <c r="E388" s="42"/>
      <c r="F388" s="42"/>
      <c r="G388" s="42"/>
      <c r="H388" s="42"/>
      <c r="I388" s="42"/>
      <c r="J388" s="42"/>
      <c r="K388" s="10"/>
      <c r="L388" s="43"/>
      <c r="M388" s="43"/>
      <c r="N388" s="10"/>
      <c r="O388" s="14"/>
      <c r="P388" s="10"/>
      <c r="Q388" s="10"/>
      <c r="R388" s="15"/>
      <c r="S388" s="15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0"/>
      <c r="AO388" s="10"/>
      <c r="AP388" s="44"/>
      <c r="AQ388" s="44"/>
      <c r="AR388" s="10"/>
      <c r="AS388" s="12"/>
      <c r="AT388" s="10"/>
      <c r="AU388" s="10"/>
      <c r="AV388" s="10"/>
      <c r="AW388" s="10"/>
    </row>
    <row r="389" spans="1:49" ht="2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</row>
    <row r="390" spans="1:49">
      <c r="A390" s="41"/>
      <c r="B390" s="41"/>
      <c r="C390" s="10"/>
      <c r="D390" s="42"/>
      <c r="E390" s="42"/>
      <c r="F390" s="42"/>
      <c r="G390" s="42"/>
      <c r="H390" s="42"/>
      <c r="I390" s="42"/>
      <c r="J390" s="42"/>
      <c r="K390" s="10"/>
      <c r="L390" s="43"/>
      <c r="M390" s="43"/>
      <c r="N390" s="10"/>
      <c r="O390" s="14"/>
      <c r="P390" s="10"/>
      <c r="Q390" s="10"/>
      <c r="R390" s="15"/>
      <c r="S390" s="15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0"/>
      <c r="AO390" s="10"/>
      <c r="AP390" s="44"/>
      <c r="AQ390" s="44"/>
      <c r="AR390" s="10"/>
      <c r="AS390" s="12"/>
      <c r="AT390" s="10"/>
      <c r="AU390" s="10"/>
      <c r="AV390" s="10"/>
      <c r="AW390" s="10"/>
    </row>
    <row r="391" spans="1:49" ht="3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</row>
    <row r="392" spans="1:49">
      <c r="A392" s="41"/>
      <c r="B392" s="41"/>
      <c r="C392" s="10"/>
      <c r="D392" s="42"/>
      <c r="E392" s="42"/>
      <c r="F392" s="42"/>
      <c r="G392" s="42"/>
      <c r="H392" s="42"/>
      <c r="I392" s="42"/>
      <c r="J392" s="42"/>
      <c r="K392" s="10"/>
      <c r="L392" s="43"/>
      <c r="M392" s="43"/>
      <c r="N392" s="10"/>
      <c r="O392" s="14"/>
      <c r="P392" s="10"/>
      <c r="Q392" s="10"/>
      <c r="R392" s="15"/>
      <c r="S392" s="15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0"/>
      <c r="AO392" s="10"/>
      <c r="AP392" s="44"/>
      <c r="AQ392" s="44"/>
      <c r="AR392" s="10"/>
      <c r="AS392" s="12"/>
      <c r="AT392" s="10"/>
      <c r="AU392" s="10"/>
      <c r="AV392" s="10"/>
      <c r="AW392" s="10"/>
    </row>
    <row r="393" spans="1:49" ht="3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</row>
    <row r="394" spans="1:49">
      <c r="A394" s="41"/>
      <c r="B394" s="41"/>
      <c r="C394" s="10"/>
      <c r="D394" s="42"/>
      <c r="E394" s="42"/>
      <c r="F394" s="42"/>
      <c r="G394" s="42"/>
      <c r="H394" s="42"/>
      <c r="I394" s="42"/>
      <c r="J394" s="42"/>
      <c r="K394" s="10"/>
      <c r="L394" s="43"/>
      <c r="M394" s="43"/>
      <c r="N394" s="10"/>
      <c r="O394" s="14"/>
      <c r="P394" s="10"/>
      <c r="Q394" s="10"/>
      <c r="R394" s="15"/>
      <c r="S394" s="15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0"/>
      <c r="AO394" s="10"/>
      <c r="AP394" s="44"/>
      <c r="AQ394" s="44"/>
      <c r="AR394" s="10"/>
      <c r="AS394" s="12"/>
      <c r="AT394" s="10"/>
      <c r="AU394" s="10"/>
      <c r="AV394" s="10"/>
      <c r="AW394" s="10"/>
    </row>
    <row r="395" spans="1:49" ht="4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</row>
    <row r="396" spans="1:49">
      <c r="A396" s="45"/>
      <c r="B396" s="45"/>
      <c r="C396" s="19"/>
      <c r="D396" s="45"/>
      <c r="E396" s="45"/>
      <c r="F396" s="45"/>
      <c r="G396" s="45"/>
      <c r="H396" s="45"/>
      <c r="I396" s="45"/>
      <c r="J396" s="45"/>
      <c r="K396" s="19"/>
      <c r="L396" s="45"/>
      <c r="M396" s="45"/>
      <c r="N396" s="19"/>
      <c r="O396" s="20"/>
      <c r="P396" s="10"/>
      <c r="Q396" s="10"/>
      <c r="R396" s="21"/>
      <c r="S396" s="21"/>
      <c r="T396" s="11"/>
      <c r="U396" s="21"/>
      <c r="V396" s="21"/>
      <c r="W396" s="11"/>
      <c r="X396" s="21"/>
      <c r="Y396" s="21"/>
      <c r="Z396" s="11"/>
      <c r="AA396" s="21"/>
      <c r="AB396" s="21"/>
      <c r="AC396" s="11"/>
      <c r="AD396" s="21"/>
      <c r="AE396" s="21"/>
      <c r="AF396" s="11"/>
      <c r="AG396" s="21"/>
      <c r="AH396" s="21"/>
      <c r="AI396" s="11"/>
      <c r="AJ396" s="21"/>
      <c r="AK396" s="21"/>
      <c r="AL396" s="11"/>
      <c r="AM396" s="21"/>
      <c r="AN396" s="22"/>
      <c r="AO396" s="10"/>
      <c r="AP396" s="42"/>
      <c r="AQ396" s="42"/>
      <c r="AR396" s="10"/>
      <c r="AS396" s="12"/>
      <c r="AT396" s="10"/>
      <c r="AU396" s="10"/>
      <c r="AV396" s="10"/>
      <c r="AW396" s="10"/>
    </row>
    <row r="397" spans="1:49" ht="5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0"/>
      <c r="AO397" s="10"/>
      <c r="AP397" s="10"/>
      <c r="AQ397" s="10"/>
      <c r="AR397" s="10"/>
      <c r="AS397" s="12"/>
      <c r="AT397" s="10"/>
      <c r="AU397" s="10"/>
      <c r="AV397" s="10"/>
      <c r="AW397" s="10"/>
    </row>
    <row r="398" spans="1:49">
      <c r="A398" s="45"/>
      <c r="B398" s="45"/>
      <c r="C398" s="19"/>
      <c r="D398" s="45"/>
      <c r="E398" s="45"/>
      <c r="F398" s="45"/>
      <c r="G398" s="45"/>
      <c r="H398" s="45"/>
      <c r="I398" s="45"/>
      <c r="J398" s="45"/>
      <c r="K398" s="19"/>
      <c r="L398" s="45"/>
      <c r="M398" s="45"/>
      <c r="N398" s="19"/>
      <c r="O398" s="20"/>
      <c r="P398" s="10"/>
      <c r="Q398" s="10"/>
      <c r="R398" s="21"/>
      <c r="S398" s="21"/>
      <c r="T398" s="11"/>
      <c r="U398" s="21"/>
      <c r="V398" s="21"/>
      <c r="W398" s="11"/>
      <c r="X398" s="21"/>
      <c r="Y398" s="21"/>
      <c r="Z398" s="11"/>
      <c r="AA398" s="21"/>
      <c r="AB398" s="21"/>
      <c r="AC398" s="11"/>
      <c r="AD398" s="21"/>
      <c r="AE398" s="21"/>
      <c r="AF398" s="11"/>
      <c r="AG398" s="21"/>
      <c r="AH398" s="21"/>
      <c r="AI398" s="11"/>
      <c r="AJ398" s="21"/>
      <c r="AK398" s="21"/>
      <c r="AL398" s="11"/>
      <c r="AM398" s="21"/>
      <c r="AN398" s="22"/>
      <c r="AO398" s="10"/>
      <c r="AP398" s="42"/>
      <c r="AQ398" s="42"/>
      <c r="AR398" s="10"/>
      <c r="AS398" s="12"/>
      <c r="AT398" s="10"/>
      <c r="AU398" s="10"/>
      <c r="AV398" s="10"/>
      <c r="AW398" s="10"/>
    </row>
    <row r="399" spans="1:49" ht="4.5" customHeight="1">
      <c r="A399" s="22"/>
      <c r="B399" s="22"/>
      <c r="C399" s="19"/>
      <c r="D399" s="22"/>
      <c r="E399" s="22"/>
      <c r="F399" s="22"/>
      <c r="G399" s="22"/>
      <c r="H399" s="22"/>
      <c r="I399" s="22"/>
      <c r="J399" s="22"/>
      <c r="K399" s="19"/>
      <c r="L399" s="22"/>
      <c r="M399" s="22"/>
      <c r="N399" s="19"/>
      <c r="O399" s="20"/>
      <c r="P399" s="10"/>
      <c r="Q399" s="10"/>
      <c r="R399" s="21"/>
      <c r="S399" s="21"/>
      <c r="T399" s="11"/>
      <c r="U399" s="21"/>
      <c r="V399" s="21"/>
      <c r="W399" s="11"/>
      <c r="X399" s="21"/>
      <c r="Y399" s="21"/>
      <c r="Z399" s="11"/>
      <c r="AA399" s="21"/>
      <c r="AB399" s="21"/>
      <c r="AC399" s="11"/>
      <c r="AD399" s="21"/>
      <c r="AE399" s="21"/>
      <c r="AF399" s="11"/>
      <c r="AG399" s="21"/>
      <c r="AH399" s="21"/>
      <c r="AI399" s="11"/>
      <c r="AJ399" s="21"/>
      <c r="AK399" s="21"/>
      <c r="AL399" s="11"/>
      <c r="AM399" s="21"/>
      <c r="AN399" s="22"/>
      <c r="AO399" s="10"/>
      <c r="AP399" s="23"/>
      <c r="AQ399" s="23"/>
      <c r="AR399" s="10"/>
      <c r="AS399" s="12"/>
      <c r="AT399" s="10"/>
      <c r="AU399" s="10"/>
      <c r="AV399" s="10"/>
      <c r="AW399" s="10"/>
    </row>
    <row r="400" spans="1:49">
      <c r="A400" s="41"/>
      <c r="B400" s="41"/>
      <c r="C400" s="10"/>
      <c r="D400" s="42"/>
      <c r="E400" s="42"/>
      <c r="F400" s="42"/>
      <c r="G400" s="42"/>
      <c r="H400" s="42"/>
      <c r="I400" s="42"/>
      <c r="J400" s="42"/>
      <c r="K400" s="10"/>
      <c r="L400" s="43"/>
      <c r="M400" s="43"/>
      <c r="N400" s="10"/>
      <c r="O400" s="14"/>
      <c r="P400" s="10"/>
      <c r="Q400" s="10"/>
      <c r="R400" s="15"/>
      <c r="S400" s="15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0"/>
      <c r="AO400" s="10"/>
      <c r="AP400" s="44"/>
      <c r="AQ400" s="44"/>
      <c r="AR400" s="10"/>
      <c r="AS400" s="12"/>
      <c r="AT400" s="10"/>
      <c r="AU400" s="10"/>
      <c r="AV400" s="10"/>
      <c r="AW400" s="10"/>
    </row>
    <row r="401" spans="1:49" ht="3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</row>
    <row r="402" spans="1:49">
      <c r="A402" s="41"/>
      <c r="B402" s="41"/>
      <c r="C402" s="10"/>
      <c r="D402" s="42"/>
      <c r="E402" s="42"/>
      <c r="F402" s="42"/>
      <c r="G402" s="42"/>
      <c r="H402" s="42"/>
      <c r="I402" s="42"/>
      <c r="J402" s="42"/>
      <c r="K402" s="10"/>
      <c r="L402" s="43"/>
      <c r="M402" s="43"/>
      <c r="N402" s="10"/>
      <c r="O402" s="14"/>
      <c r="P402" s="10"/>
      <c r="Q402" s="10"/>
      <c r="R402" s="15"/>
      <c r="S402" s="15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0"/>
      <c r="AO402" s="10"/>
      <c r="AP402" s="44"/>
      <c r="AQ402" s="44"/>
      <c r="AR402" s="10"/>
      <c r="AS402" s="12"/>
      <c r="AT402" s="10"/>
      <c r="AU402" s="10"/>
      <c r="AV402" s="10"/>
      <c r="AW402" s="10"/>
    </row>
    <row r="403" spans="1:49" ht="3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</row>
    <row r="404" spans="1:49">
      <c r="A404" s="41"/>
      <c r="B404" s="41"/>
      <c r="C404" s="10"/>
      <c r="D404" s="42"/>
      <c r="E404" s="42"/>
      <c r="F404" s="42"/>
      <c r="G404" s="42"/>
      <c r="H404" s="42"/>
      <c r="I404" s="42"/>
      <c r="J404" s="42"/>
      <c r="K404" s="10"/>
      <c r="L404" s="43"/>
      <c r="M404" s="43"/>
      <c r="N404" s="10"/>
      <c r="O404" s="14"/>
      <c r="P404" s="10"/>
      <c r="Q404" s="10"/>
      <c r="R404" s="15"/>
      <c r="S404" s="15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0"/>
      <c r="AO404" s="10"/>
      <c r="AP404" s="44"/>
      <c r="AQ404" s="44"/>
      <c r="AR404" s="10"/>
      <c r="AS404" s="12"/>
      <c r="AT404" s="10"/>
      <c r="AU404" s="10"/>
      <c r="AV404" s="10"/>
      <c r="AW404" s="10"/>
    </row>
    <row r="405" spans="1:49" ht="3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</row>
    <row r="406" spans="1:49">
      <c r="A406" s="41"/>
      <c r="B406" s="41"/>
      <c r="C406" s="10"/>
      <c r="D406" s="42"/>
      <c r="E406" s="42"/>
      <c r="F406" s="42"/>
      <c r="G406" s="42"/>
      <c r="H406" s="42"/>
      <c r="I406" s="42"/>
      <c r="J406" s="42"/>
      <c r="K406" s="10"/>
      <c r="L406" s="43"/>
      <c r="M406" s="43"/>
      <c r="N406" s="10"/>
      <c r="O406" s="14"/>
      <c r="P406" s="10"/>
      <c r="Q406" s="10"/>
      <c r="R406" s="15"/>
      <c r="S406" s="15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0"/>
      <c r="AO406" s="10"/>
      <c r="AP406" s="44"/>
      <c r="AQ406" s="44"/>
      <c r="AR406" s="10"/>
      <c r="AS406" s="12"/>
      <c r="AT406" s="10"/>
      <c r="AU406" s="10"/>
      <c r="AV406" s="10"/>
      <c r="AW406" s="10"/>
    </row>
    <row r="407" spans="1:49" ht="3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</row>
    <row r="408" spans="1:49">
      <c r="A408" s="41"/>
      <c r="B408" s="41"/>
      <c r="C408" s="10"/>
      <c r="D408" s="42"/>
      <c r="E408" s="42"/>
      <c r="F408" s="42"/>
      <c r="G408" s="42"/>
      <c r="H408" s="42"/>
      <c r="I408" s="42"/>
      <c r="J408" s="42"/>
      <c r="K408" s="10"/>
      <c r="L408" s="43"/>
      <c r="M408" s="43"/>
      <c r="N408" s="10"/>
      <c r="O408" s="14"/>
      <c r="P408" s="10"/>
      <c r="Q408" s="10"/>
      <c r="R408" s="15"/>
      <c r="S408" s="15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0"/>
      <c r="AO408" s="10"/>
      <c r="AP408" s="44"/>
      <c r="AQ408" s="44"/>
      <c r="AR408" s="10"/>
      <c r="AS408" s="12"/>
      <c r="AT408" s="10"/>
      <c r="AU408" s="10"/>
      <c r="AV408" s="10"/>
      <c r="AW408" s="10"/>
    </row>
    <row r="409" spans="1:49" ht="3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</row>
    <row r="410" spans="1:49">
      <c r="A410" s="41"/>
      <c r="B410" s="41"/>
      <c r="C410" s="10"/>
      <c r="D410" s="42"/>
      <c r="E410" s="42"/>
      <c r="F410" s="42"/>
      <c r="G410" s="42"/>
      <c r="H410" s="42"/>
      <c r="I410" s="42"/>
      <c r="J410" s="42"/>
      <c r="K410" s="10"/>
      <c r="L410" s="43"/>
      <c r="M410" s="43"/>
      <c r="N410" s="10"/>
      <c r="O410" s="14"/>
      <c r="P410" s="10"/>
      <c r="Q410" s="10"/>
      <c r="R410" s="15"/>
      <c r="S410" s="15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0"/>
      <c r="AO410" s="10"/>
      <c r="AP410" s="44"/>
      <c r="AQ410" s="44"/>
      <c r="AR410" s="10"/>
      <c r="AS410" s="12"/>
      <c r="AT410" s="10"/>
      <c r="AU410" s="10"/>
      <c r="AV410" s="10"/>
      <c r="AW410" s="10"/>
    </row>
    <row r="411" spans="1:49" ht="3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</row>
    <row r="412" spans="1:49">
      <c r="A412" s="41"/>
      <c r="B412" s="41"/>
      <c r="C412" s="10"/>
      <c r="D412" s="42"/>
      <c r="E412" s="42"/>
      <c r="F412" s="42"/>
      <c r="G412" s="42"/>
      <c r="H412" s="42"/>
      <c r="I412" s="42"/>
      <c r="J412" s="42"/>
      <c r="K412" s="10"/>
      <c r="L412" s="43"/>
      <c r="M412" s="43"/>
      <c r="N412" s="10"/>
      <c r="O412" s="14"/>
      <c r="P412" s="10"/>
      <c r="Q412" s="10"/>
      <c r="R412" s="15"/>
      <c r="S412" s="15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0"/>
      <c r="AO412" s="10"/>
      <c r="AP412" s="44"/>
      <c r="AQ412" s="44"/>
      <c r="AR412" s="10"/>
      <c r="AS412" s="12"/>
      <c r="AT412" s="10"/>
      <c r="AU412" s="10"/>
      <c r="AV412" s="10"/>
      <c r="AW412" s="10"/>
    </row>
    <row r="413" spans="1:49" ht="4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</row>
    <row r="414" spans="1:49">
      <c r="A414" s="41"/>
      <c r="B414" s="41"/>
      <c r="C414" s="10"/>
      <c r="D414" s="42"/>
      <c r="E414" s="42"/>
      <c r="F414" s="42"/>
      <c r="G414" s="42"/>
      <c r="H414" s="42"/>
      <c r="I414" s="42"/>
      <c r="J414" s="42"/>
      <c r="K414" s="10"/>
      <c r="L414" s="43"/>
      <c r="M414" s="43"/>
      <c r="N414" s="10"/>
      <c r="O414" s="14"/>
      <c r="P414" s="10"/>
      <c r="Q414" s="10"/>
      <c r="R414" s="15"/>
      <c r="S414" s="15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0"/>
      <c r="AO414" s="10"/>
      <c r="AP414" s="44"/>
      <c r="AQ414" s="44"/>
      <c r="AR414" s="10"/>
      <c r="AS414" s="12"/>
      <c r="AT414" s="10"/>
      <c r="AU414" s="10"/>
      <c r="AV414" s="10"/>
      <c r="AW414" s="10"/>
    </row>
    <row r="415" spans="1:49" ht="5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0"/>
      <c r="AO415" s="10"/>
      <c r="AP415" s="10"/>
      <c r="AQ415" s="10"/>
      <c r="AR415" s="10"/>
      <c r="AS415" s="12"/>
      <c r="AT415" s="10"/>
      <c r="AU415" s="10"/>
      <c r="AV415" s="10"/>
      <c r="AW415" s="10"/>
    </row>
    <row r="416" spans="1:49">
      <c r="A416" s="45"/>
      <c r="B416" s="45"/>
      <c r="C416" s="19"/>
      <c r="D416" s="45"/>
      <c r="E416" s="45"/>
      <c r="F416" s="45"/>
      <c r="G416" s="45"/>
      <c r="H416" s="45"/>
      <c r="I416" s="45"/>
      <c r="J416" s="45"/>
      <c r="K416" s="19"/>
      <c r="L416" s="45"/>
      <c r="M416" s="45"/>
      <c r="N416" s="19"/>
      <c r="O416" s="20"/>
      <c r="P416" s="10"/>
      <c r="Q416" s="10"/>
      <c r="R416" s="21"/>
      <c r="S416" s="21"/>
      <c r="T416" s="11"/>
      <c r="U416" s="21"/>
      <c r="V416" s="21"/>
      <c r="W416" s="11"/>
      <c r="X416" s="21"/>
      <c r="Y416" s="21"/>
      <c r="Z416" s="11"/>
      <c r="AA416" s="21"/>
      <c r="AB416" s="21"/>
      <c r="AC416" s="11"/>
      <c r="AD416" s="21"/>
      <c r="AE416" s="21"/>
      <c r="AF416" s="11"/>
      <c r="AG416" s="21"/>
      <c r="AH416" s="21"/>
      <c r="AI416" s="11"/>
      <c r="AJ416" s="21"/>
      <c r="AK416" s="21"/>
      <c r="AL416" s="11"/>
      <c r="AM416" s="21"/>
      <c r="AN416" s="22"/>
      <c r="AO416" s="10"/>
      <c r="AP416" s="42"/>
      <c r="AQ416" s="42"/>
      <c r="AR416" s="10"/>
      <c r="AS416" s="12"/>
      <c r="AT416" s="10"/>
      <c r="AU416" s="10"/>
      <c r="AV416" s="10"/>
      <c r="AW416" s="10"/>
    </row>
    <row r="417" spans="1:49" ht="3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</row>
    <row r="418" spans="1:49">
      <c r="A418" s="41"/>
      <c r="B418" s="41"/>
      <c r="C418" s="10"/>
      <c r="D418" s="42"/>
      <c r="E418" s="42"/>
      <c r="F418" s="42"/>
      <c r="G418" s="42"/>
      <c r="H418" s="42"/>
      <c r="I418" s="42"/>
      <c r="J418" s="42"/>
      <c r="K418" s="10"/>
      <c r="L418" s="43"/>
      <c r="M418" s="43"/>
      <c r="N418" s="10"/>
      <c r="O418" s="14"/>
      <c r="P418" s="10"/>
      <c r="Q418" s="10"/>
      <c r="R418" s="15"/>
      <c r="S418" s="15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0"/>
      <c r="AO418" s="10"/>
      <c r="AP418" s="44"/>
      <c r="AQ418" s="44"/>
      <c r="AR418" s="10"/>
      <c r="AS418" s="12"/>
      <c r="AT418" s="10"/>
      <c r="AU418" s="10"/>
      <c r="AV418" s="10"/>
      <c r="AW418" s="10"/>
    </row>
    <row r="419" spans="1:49" ht="3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</row>
    <row r="420" spans="1:49">
      <c r="A420" s="41"/>
      <c r="B420" s="41"/>
      <c r="C420" s="10"/>
      <c r="D420" s="42"/>
      <c r="E420" s="42"/>
      <c r="F420" s="42"/>
      <c r="G420" s="42"/>
      <c r="H420" s="42"/>
      <c r="I420" s="42"/>
      <c r="J420" s="42"/>
      <c r="K420" s="10"/>
      <c r="L420" s="43"/>
      <c r="M420" s="43"/>
      <c r="N420" s="10"/>
      <c r="O420" s="14"/>
      <c r="P420" s="10"/>
      <c r="Q420" s="10"/>
      <c r="R420" s="15"/>
      <c r="S420" s="15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0"/>
      <c r="AO420" s="10"/>
      <c r="AP420" s="44"/>
      <c r="AQ420" s="44"/>
      <c r="AR420" s="10"/>
      <c r="AS420" s="12"/>
      <c r="AT420" s="10"/>
      <c r="AU420" s="10"/>
      <c r="AV420" s="10"/>
      <c r="AW420" s="10"/>
    </row>
    <row r="421" spans="1:49" ht="4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</row>
    <row r="422" spans="1:49">
      <c r="A422" s="41"/>
      <c r="B422" s="41"/>
      <c r="C422" s="10"/>
      <c r="D422" s="42"/>
      <c r="E422" s="42"/>
      <c r="F422" s="42"/>
      <c r="G422" s="42"/>
      <c r="H422" s="42"/>
      <c r="I422" s="42"/>
      <c r="J422" s="42"/>
      <c r="K422" s="10"/>
      <c r="L422" s="43"/>
      <c r="M422" s="43"/>
      <c r="N422" s="10"/>
      <c r="O422" s="14"/>
      <c r="P422" s="10"/>
      <c r="Q422" s="10"/>
      <c r="R422" s="15"/>
      <c r="S422" s="15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0"/>
      <c r="AO422" s="10"/>
      <c r="AP422" s="44"/>
      <c r="AQ422" s="44"/>
      <c r="AR422" s="10"/>
      <c r="AS422" s="12"/>
      <c r="AT422" s="10"/>
      <c r="AU422" s="10"/>
      <c r="AV422" s="10"/>
      <c r="AW422" s="10"/>
    </row>
    <row r="423" spans="1:49" ht="5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</row>
    <row r="424" spans="1:49">
      <c r="A424" s="41"/>
      <c r="B424" s="41"/>
      <c r="C424" s="10"/>
      <c r="D424" s="42"/>
      <c r="E424" s="42"/>
      <c r="F424" s="42"/>
      <c r="G424" s="42"/>
      <c r="H424" s="42"/>
      <c r="I424" s="42"/>
      <c r="J424" s="42"/>
      <c r="K424" s="10"/>
      <c r="L424" s="43"/>
      <c r="M424" s="43"/>
      <c r="N424" s="10"/>
      <c r="O424" s="14"/>
      <c r="P424" s="10"/>
      <c r="Q424" s="10"/>
      <c r="R424" s="15"/>
      <c r="S424" s="15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0"/>
      <c r="AO424" s="10"/>
      <c r="AP424" s="44"/>
      <c r="AQ424" s="44"/>
      <c r="AR424" s="10"/>
      <c r="AS424" s="12"/>
      <c r="AT424" s="10"/>
      <c r="AU424" s="10"/>
      <c r="AV424" s="10"/>
      <c r="AW424" s="10"/>
    </row>
    <row r="425" spans="1:49" ht="3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</row>
    <row r="426" spans="1:49">
      <c r="A426" s="41"/>
      <c r="B426" s="41"/>
      <c r="C426" s="10"/>
      <c r="D426" s="42"/>
      <c r="E426" s="42"/>
      <c r="F426" s="42"/>
      <c r="G426" s="42"/>
      <c r="H426" s="42"/>
      <c r="I426" s="42"/>
      <c r="J426" s="42"/>
      <c r="K426" s="10"/>
      <c r="L426" s="43"/>
      <c r="M426" s="43"/>
      <c r="N426" s="10"/>
      <c r="O426" s="14"/>
      <c r="P426" s="10"/>
      <c r="Q426" s="10"/>
      <c r="R426" s="15"/>
      <c r="S426" s="15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0"/>
      <c r="AO426" s="10"/>
      <c r="AP426" s="44"/>
      <c r="AQ426" s="44"/>
      <c r="AR426" s="10"/>
      <c r="AS426" s="12"/>
      <c r="AT426" s="10"/>
      <c r="AU426" s="10"/>
      <c r="AV426" s="10"/>
      <c r="AW426" s="10"/>
    </row>
    <row r="427" spans="1:49" ht="4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</row>
    <row r="428" spans="1:49">
      <c r="A428" s="41"/>
      <c r="B428" s="41"/>
      <c r="C428" s="10"/>
      <c r="D428" s="42"/>
      <c r="E428" s="42"/>
      <c r="F428" s="42"/>
      <c r="G428" s="42"/>
      <c r="H428" s="42"/>
      <c r="I428" s="42"/>
      <c r="J428" s="42"/>
      <c r="K428" s="10"/>
      <c r="L428" s="43"/>
      <c r="M428" s="43"/>
      <c r="N428" s="10"/>
      <c r="O428" s="14"/>
      <c r="P428" s="10"/>
      <c r="Q428" s="10"/>
      <c r="R428" s="15"/>
      <c r="S428" s="15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0"/>
      <c r="AO428" s="10"/>
      <c r="AP428" s="44"/>
      <c r="AQ428" s="44"/>
      <c r="AR428" s="10"/>
      <c r="AS428" s="12"/>
      <c r="AT428" s="10"/>
      <c r="AU428" s="10"/>
      <c r="AV428" s="10"/>
      <c r="AW428" s="10"/>
    </row>
    <row r="429" spans="1:49" ht="3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</row>
    <row r="430" spans="1:49">
      <c r="A430" s="41"/>
      <c r="B430" s="41"/>
      <c r="C430" s="10"/>
      <c r="D430" s="42"/>
      <c r="E430" s="42"/>
      <c r="F430" s="42"/>
      <c r="G430" s="42"/>
      <c r="H430" s="42"/>
      <c r="I430" s="42"/>
      <c r="J430" s="42"/>
      <c r="K430" s="10"/>
      <c r="L430" s="43"/>
      <c r="M430" s="43"/>
      <c r="N430" s="10"/>
      <c r="O430" s="14"/>
      <c r="P430" s="10"/>
      <c r="Q430" s="10"/>
      <c r="R430" s="15"/>
      <c r="S430" s="15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0"/>
      <c r="AO430" s="10"/>
      <c r="AP430" s="44"/>
      <c r="AQ430" s="44"/>
      <c r="AR430" s="10"/>
      <c r="AS430" s="12"/>
      <c r="AT430" s="10"/>
      <c r="AU430" s="10"/>
      <c r="AV430" s="10"/>
      <c r="AW430" s="10"/>
    </row>
    <row r="431" spans="1:49" ht="4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</row>
    <row r="432" spans="1:49">
      <c r="A432" s="41"/>
      <c r="B432" s="41"/>
      <c r="C432" s="10"/>
      <c r="D432" s="42"/>
      <c r="E432" s="42"/>
      <c r="F432" s="42"/>
      <c r="G432" s="42"/>
      <c r="H432" s="42"/>
      <c r="I432" s="42"/>
      <c r="J432" s="42"/>
      <c r="K432" s="10"/>
      <c r="L432" s="43"/>
      <c r="M432" s="43"/>
      <c r="N432" s="10"/>
      <c r="O432" s="14"/>
      <c r="P432" s="10"/>
      <c r="Q432" s="10"/>
      <c r="R432" s="15"/>
      <c r="S432" s="15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0"/>
      <c r="AO432" s="10"/>
      <c r="AP432" s="44"/>
      <c r="AQ432" s="44"/>
      <c r="AR432" s="10"/>
      <c r="AS432" s="12"/>
      <c r="AT432" s="10"/>
      <c r="AU432" s="10"/>
      <c r="AV432" s="10"/>
      <c r="AW432" s="10"/>
    </row>
    <row r="433" spans="1:49" ht="3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</row>
    <row r="434" spans="1:49">
      <c r="A434" s="41"/>
      <c r="B434" s="41"/>
      <c r="C434" s="10"/>
      <c r="D434" s="42"/>
      <c r="E434" s="42"/>
      <c r="F434" s="42"/>
      <c r="G434" s="42"/>
      <c r="H434" s="42"/>
      <c r="I434" s="42"/>
      <c r="J434" s="42"/>
      <c r="K434" s="10"/>
      <c r="L434" s="43"/>
      <c r="M434" s="43"/>
      <c r="N434" s="10"/>
      <c r="O434" s="14"/>
      <c r="P434" s="10"/>
      <c r="Q434" s="10"/>
      <c r="R434" s="15"/>
      <c r="S434" s="15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0"/>
      <c r="AO434" s="10"/>
      <c r="AP434" s="44"/>
      <c r="AQ434" s="44"/>
      <c r="AR434" s="10"/>
      <c r="AS434" s="12"/>
      <c r="AT434" s="10"/>
      <c r="AU434" s="10"/>
      <c r="AV434" s="10"/>
      <c r="AW434" s="10"/>
    </row>
    <row r="435" spans="1:49" ht="3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</row>
    <row r="436" spans="1:49">
      <c r="A436" s="41"/>
      <c r="B436" s="41"/>
      <c r="C436" s="10"/>
      <c r="D436" s="42"/>
      <c r="E436" s="42"/>
      <c r="F436" s="42"/>
      <c r="G436" s="42"/>
      <c r="H436" s="42"/>
      <c r="I436" s="42"/>
      <c r="J436" s="42"/>
      <c r="K436" s="10"/>
      <c r="L436" s="43"/>
      <c r="M436" s="43"/>
      <c r="N436" s="10"/>
      <c r="O436" s="14"/>
      <c r="P436" s="10"/>
      <c r="Q436" s="10"/>
      <c r="R436" s="15"/>
      <c r="S436" s="15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0"/>
      <c r="AO436" s="10"/>
      <c r="AP436" s="44"/>
      <c r="AQ436" s="44"/>
      <c r="AR436" s="10"/>
      <c r="AS436" s="12"/>
      <c r="AT436" s="10"/>
      <c r="AU436" s="10"/>
      <c r="AV436" s="10"/>
      <c r="AW436" s="10"/>
    </row>
    <row r="437" spans="1:49" ht="3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</row>
    <row r="438" spans="1:49">
      <c r="A438" s="41"/>
      <c r="B438" s="41"/>
      <c r="C438" s="10"/>
      <c r="D438" s="42"/>
      <c r="E438" s="42"/>
      <c r="F438" s="42"/>
      <c r="G438" s="42"/>
      <c r="H438" s="42"/>
      <c r="I438" s="42"/>
      <c r="J438" s="42"/>
      <c r="K438" s="10"/>
      <c r="L438" s="43"/>
      <c r="M438" s="43"/>
      <c r="N438" s="10"/>
      <c r="O438" s="14"/>
      <c r="P438" s="10"/>
      <c r="Q438" s="10"/>
      <c r="R438" s="15"/>
      <c r="S438" s="15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0"/>
      <c r="AO438" s="10"/>
      <c r="AP438" s="44"/>
      <c r="AQ438" s="44"/>
      <c r="AR438" s="10"/>
      <c r="AS438" s="12"/>
      <c r="AT438" s="10"/>
      <c r="AU438" s="10"/>
      <c r="AV438" s="10"/>
      <c r="AW438" s="10"/>
    </row>
    <row r="439" spans="1:49" ht="5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</row>
    <row r="440" spans="1:49">
      <c r="A440" s="41"/>
      <c r="B440" s="41"/>
      <c r="C440" s="10"/>
      <c r="D440" s="42"/>
      <c r="E440" s="42"/>
      <c r="F440" s="42"/>
      <c r="G440" s="42"/>
      <c r="H440" s="42"/>
      <c r="I440" s="42"/>
      <c r="J440" s="42"/>
      <c r="K440" s="10"/>
      <c r="L440" s="43"/>
      <c r="M440" s="43"/>
      <c r="N440" s="10"/>
      <c r="O440" s="14"/>
      <c r="P440" s="10"/>
      <c r="Q440" s="10"/>
      <c r="R440" s="15"/>
      <c r="S440" s="15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0"/>
      <c r="AO440" s="10"/>
      <c r="AP440" s="44"/>
      <c r="AQ440" s="44"/>
      <c r="AR440" s="10"/>
      <c r="AS440" s="12"/>
      <c r="AT440" s="10"/>
      <c r="AU440" s="10"/>
      <c r="AV440" s="10"/>
      <c r="AW440" s="10"/>
    </row>
    <row r="441" spans="1:49" ht="4.5" customHeight="1">
      <c r="A441" s="19"/>
      <c r="B441" s="19"/>
      <c r="C441" s="10"/>
      <c r="D441" s="23"/>
      <c r="E441" s="23"/>
      <c r="F441" s="23"/>
      <c r="G441" s="23"/>
      <c r="H441" s="23"/>
      <c r="I441" s="23"/>
      <c r="J441" s="23"/>
      <c r="K441" s="10"/>
      <c r="L441" s="24"/>
      <c r="M441" s="24"/>
      <c r="N441" s="10"/>
      <c r="O441" s="14"/>
      <c r="P441" s="10"/>
      <c r="Q441" s="10"/>
      <c r="R441" s="15"/>
      <c r="S441" s="15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0"/>
      <c r="AO441" s="10"/>
      <c r="AP441" s="25"/>
      <c r="AQ441" s="25"/>
      <c r="AR441" s="10"/>
      <c r="AS441" s="12"/>
      <c r="AT441" s="10"/>
      <c r="AU441" s="10"/>
      <c r="AV441" s="10"/>
      <c r="AW441" s="10"/>
    </row>
    <row r="442" spans="1:49">
      <c r="A442" s="41"/>
      <c r="B442" s="41"/>
      <c r="C442" s="10"/>
      <c r="D442" s="42"/>
      <c r="E442" s="42"/>
      <c r="F442" s="42"/>
      <c r="G442" s="42"/>
      <c r="H442" s="42"/>
      <c r="I442" s="42"/>
      <c r="J442" s="42"/>
      <c r="K442" s="10"/>
      <c r="L442" s="43"/>
      <c r="M442" s="43"/>
      <c r="N442" s="10"/>
      <c r="O442" s="14"/>
      <c r="P442" s="10"/>
      <c r="Q442" s="10"/>
      <c r="R442" s="15"/>
      <c r="S442" s="15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0"/>
      <c r="AO442" s="10"/>
      <c r="AP442" s="44"/>
      <c r="AQ442" s="44"/>
      <c r="AR442" s="10"/>
      <c r="AS442" s="12"/>
      <c r="AT442" s="10"/>
      <c r="AU442" s="10"/>
      <c r="AV442" s="10"/>
      <c r="AW442" s="10"/>
    </row>
    <row r="443" spans="1:49" ht="3.75" customHeight="1">
      <c r="A443" s="19"/>
      <c r="B443" s="19"/>
      <c r="C443" s="10"/>
      <c r="D443" s="23"/>
      <c r="E443" s="23"/>
      <c r="F443" s="23"/>
      <c r="G443" s="23"/>
      <c r="H443" s="23"/>
      <c r="I443" s="23"/>
      <c r="J443" s="23"/>
      <c r="K443" s="10"/>
      <c r="L443" s="24"/>
      <c r="M443" s="24"/>
      <c r="N443" s="10"/>
      <c r="O443" s="14"/>
      <c r="P443" s="10"/>
      <c r="Q443" s="10"/>
      <c r="R443" s="15"/>
      <c r="S443" s="15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0"/>
      <c r="AO443" s="10"/>
      <c r="AP443" s="25"/>
      <c r="AQ443" s="25"/>
      <c r="AR443" s="10"/>
      <c r="AS443" s="12"/>
      <c r="AT443" s="10"/>
      <c r="AU443" s="10"/>
      <c r="AV443" s="10"/>
      <c r="AW443" s="10"/>
    </row>
    <row r="444" spans="1:49">
      <c r="A444" s="41"/>
      <c r="B444" s="41"/>
      <c r="C444" s="10"/>
      <c r="D444" s="42"/>
      <c r="E444" s="42"/>
      <c r="F444" s="42"/>
      <c r="G444" s="42"/>
      <c r="H444" s="42"/>
      <c r="I444" s="42"/>
      <c r="J444" s="42"/>
      <c r="K444" s="10"/>
      <c r="L444" s="43"/>
      <c r="M444" s="43"/>
      <c r="N444" s="10"/>
      <c r="O444" s="14"/>
      <c r="P444" s="10"/>
      <c r="Q444" s="10"/>
      <c r="R444" s="15"/>
      <c r="S444" s="15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0"/>
      <c r="AO444" s="10"/>
      <c r="AP444" s="44"/>
      <c r="AQ444" s="44"/>
      <c r="AR444" s="10"/>
      <c r="AS444" s="12"/>
      <c r="AT444" s="10"/>
      <c r="AU444" s="10"/>
      <c r="AV444" s="10"/>
      <c r="AW444" s="10"/>
    </row>
    <row r="445" spans="1:49" ht="3.75" customHeight="1">
      <c r="A445" s="19"/>
      <c r="B445" s="19"/>
      <c r="C445" s="10"/>
      <c r="D445" s="23"/>
      <c r="E445" s="23"/>
      <c r="F445" s="23"/>
      <c r="G445" s="23"/>
      <c r="H445" s="23"/>
      <c r="I445" s="23"/>
      <c r="J445" s="23"/>
      <c r="K445" s="10"/>
      <c r="L445" s="24"/>
      <c r="M445" s="24"/>
      <c r="N445" s="10"/>
      <c r="O445" s="14"/>
      <c r="P445" s="10"/>
      <c r="Q445" s="10"/>
      <c r="R445" s="15"/>
      <c r="S445" s="15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0"/>
      <c r="AO445" s="10"/>
      <c r="AP445" s="25"/>
      <c r="AQ445" s="25"/>
      <c r="AR445" s="10"/>
      <c r="AS445" s="12"/>
      <c r="AT445" s="10"/>
      <c r="AU445" s="10"/>
      <c r="AV445" s="10"/>
      <c r="AW445" s="10"/>
    </row>
    <row r="446" spans="1:49">
      <c r="A446" s="41"/>
      <c r="B446" s="41"/>
      <c r="C446" s="10"/>
      <c r="D446" s="42"/>
      <c r="E446" s="42"/>
      <c r="F446" s="42"/>
      <c r="G446" s="42"/>
      <c r="H446" s="42"/>
      <c r="I446" s="42"/>
      <c r="J446" s="42"/>
      <c r="K446" s="10"/>
      <c r="L446" s="43"/>
      <c r="M446" s="43"/>
      <c r="N446" s="10"/>
      <c r="O446" s="14"/>
      <c r="P446" s="10"/>
      <c r="Q446" s="10"/>
      <c r="R446" s="15"/>
      <c r="S446" s="15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0"/>
      <c r="AO446" s="10"/>
      <c r="AP446" s="44"/>
      <c r="AQ446" s="44"/>
      <c r="AR446" s="10"/>
      <c r="AS446" s="12"/>
      <c r="AT446" s="10"/>
      <c r="AU446" s="10"/>
      <c r="AV446" s="10"/>
      <c r="AW446" s="10"/>
    </row>
    <row r="447" spans="1:49" ht="3.75" customHeight="1">
      <c r="A447" s="19"/>
      <c r="B447" s="19"/>
      <c r="C447" s="10"/>
      <c r="D447" s="23"/>
      <c r="E447" s="23"/>
      <c r="F447" s="23"/>
      <c r="G447" s="23"/>
      <c r="H447" s="23"/>
      <c r="I447" s="23"/>
      <c r="J447" s="23"/>
      <c r="K447" s="10"/>
      <c r="L447" s="24"/>
      <c r="M447" s="24"/>
      <c r="N447" s="10"/>
      <c r="O447" s="14"/>
      <c r="P447" s="10"/>
      <c r="Q447" s="10"/>
      <c r="R447" s="15"/>
      <c r="S447" s="15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0"/>
      <c r="AO447" s="10"/>
      <c r="AP447" s="25"/>
      <c r="AQ447" s="25"/>
      <c r="AR447" s="10"/>
      <c r="AS447" s="12"/>
      <c r="AT447" s="10"/>
      <c r="AU447" s="10"/>
      <c r="AV447" s="10"/>
      <c r="AW447" s="10"/>
    </row>
    <row r="448" spans="1:49">
      <c r="A448" s="41"/>
      <c r="B448" s="41"/>
      <c r="C448" s="10"/>
      <c r="D448" s="42"/>
      <c r="E448" s="42"/>
      <c r="F448" s="42"/>
      <c r="G448" s="42"/>
      <c r="H448" s="42"/>
      <c r="I448" s="42"/>
      <c r="J448" s="42"/>
      <c r="K448" s="10"/>
      <c r="L448" s="43"/>
      <c r="M448" s="43"/>
      <c r="N448" s="10"/>
      <c r="O448" s="14"/>
      <c r="P448" s="10"/>
      <c r="Q448" s="10"/>
      <c r="R448" s="15"/>
      <c r="S448" s="15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0"/>
      <c r="AO448" s="10"/>
      <c r="AP448" s="44"/>
      <c r="AQ448" s="44"/>
      <c r="AR448" s="10"/>
      <c r="AS448" s="12"/>
      <c r="AT448" s="10"/>
      <c r="AU448" s="10"/>
      <c r="AV448" s="10"/>
      <c r="AW448" s="10"/>
    </row>
    <row r="449" spans="1:49" ht="13.5" customHeight="1">
      <c r="A449" s="19"/>
      <c r="B449" s="19"/>
      <c r="C449" s="10"/>
      <c r="D449" s="23"/>
      <c r="E449" s="23"/>
      <c r="F449" s="23"/>
      <c r="G449" s="23"/>
      <c r="H449" s="23"/>
      <c r="I449" s="23"/>
      <c r="J449" s="23"/>
      <c r="K449" s="10"/>
      <c r="L449" s="24"/>
      <c r="M449" s="24"/>
      <c r="N449" s="10"/>
      <c r="O449" s="14"/>
      <c r="P449" s="10"/>
      <c r="Q449" s="10"/>
      <c r="R449" s="15"/>
      <c r="S449" s="15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0"/>
      <c r="AO449" s="10"/>
      <c r="AP449" s="25"/>
      <c r="AQ449" s="25"/>
      <c r="AR449" s="10"/>
      <c r="AS449" s="12"/>
      <c r="AT449" s="10"/>
      <c r="AU449" s="10"/>
      <c r="AV449" s="10"/>
      <c r="AW449" s="10"/>
    </row>
  </sheetData>
  <mergeCells count="826"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69:B69"/>
    <mergeCell ref="D69:J69"/>
    <mergeCell ref="L69:M69"/>
    <mergeCell ref="AP69:AQ69"/>
    <mergeCell ref="A73:M73"/>
    <mergeCell ref="AP73:AQ73"/>
    <mergeCell ref="A65:B65"/>
    <mergeCell ref="D65:J65"/>
    <mergeCell ref="L65:M65"/>
    <mergeCell ref="AP65:AQ65"/>
    <mergeCell ref="A67:B67"/>
    <mergeCell ref="D67:J67"/>
    <mergeCell ref="L67:M67"/>
    <mergeCell ref="AP67:AQ67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27:B227"/>
    <mergeCell ref="D227:J227"/>
    <mergeCell ref="L227:M227"/>
    <mergeCell ref="AP227:AQ227"/>
    <mergeCell ref="A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54:B254"/>
    <mergeCell ref="D254:J254"/>
    <mergeCell ref="L254:M254"/>
    <mergeCell ref="AP254:AQ254"/>
    <mergeCell ref="A256:B256"/>
    <mergeCell ref="D256:J256"/>
    <mergeCell ref="L256:M256"/>
    <mergeCell ref="AP256:AQ256"/>
    <mergeCell ref="A247:B247"/>
    <mergeCell ref="D247:J247"/>
    <mergeCell ref="L247:M247"/>
    <mergeCell ref="AP247:AQ247"/>
    <mergeCell ref="A252:M252"/>
    <mergeCell ref="AP252:AQ252"/>
    <mergeCell ref="A249:B249"/>
    <mergeCell ref="D249:J249"/>
    <mergeCell ref="L249:M249"/>
    <mergeCell ref="AP249:AQ249"/>
    <mergeCell ref="A251:B251"/>
    <mergeCell ref="D251:J251"/>
    <mergeCell ref="L251:M251"/>
    <mergeCell ref="AP251:AQ251"/>
    <mergeCell ref="A262:B262"/>
    <mergeCell ref="D262:P262"/>
    <mergeCell ref="AG262:AS262"/>
    <mergeCell ref="A264:B264"/>
    <mergeCell ref="D264:P264"/>
    <mergeCell ref="AG264:AS264"/>
    <mergeCell ref="A258:B258"/>
    <mergeCell ref="D258:P258"/>
    <mergeCell ref="AG258:AS258"/>
    <mergeCell ref="A260:B260"/>
    <mergeCell ref="D260:P260"/>
    <mergeCell ref="AG260:AS260"/>
    <mergeCell ref="A270:B270"/>
    <mergeCell ref="D270:J270"/>
    <mergeCell ref="L270:M270"/>
    <mergeCell ref="AP270:AQ270"/>
    <mergeCell ref="A272:B272"/>
    <mergeCell ref="D272:J272"/>
    <mergeCell ref="L272:M272"/>
    <mergeCell ref="AP272:AQ272"/>
    <mergeCell ref="A266:B266"/>
    <mergeCell ref="D266:J266"/>
    <mergeCell ref="L266:M266"/>
    <mergeCell ref="AP266:AQ266"/>
    <mergeCell ref="A268:B268"/>
    <mergeCell ref="D268:J268"/>
    <mergeCell ref="L268:M268"/>
    <mergeCell ref="AP268:AQ268"/>
    <mergeCell ref="A278:B278"/>
    <mergeCell ref="D278:J278"/>
    <mergeCell ref="L278:M278"/>
    <mergeCell ref="AP278:AQ278"/>
    <mergeCell ref="A280:B280"/>
    <mergeCell ref="D280:J280"/>
    <mergeCell ref="L280:M280"/>
    <mergeCell ref="AP280:AQ280"/>
    <mergeCell ref="A274:B274"/>
    <mergeCell ref="D274:J274"/>
    <mergeCell ref="L274:M274"/>
    <mergeCell ref="AP274:AQ274"/>
    <mergeCell ref="A276:B276"/>
    <mergeCell ref="D276:J276"/>
    <mergeCell ref="L276:M276"/>
    <mergeCell ref="AP276:AQ276"/>
    <mergeCell ref="A286:B286"/>
    <mergeCell ref="D286:J286"/>
    <mergeCell ref="L286:M286"/>
    <mergeCell ref="AP286:AQ286"/>
    <mergeCell ref="A288:B288"/>
    <mergeCell ref="D288:J288"/>
    <mergeCell ref="L288:M288"/>
    <mergeCell ref="AP288:AQ288"/>
    <mergeCell ref="A282:B282"/>
    <mergeCell ref="D282:J282"/>
    <mergeCell ref="L282:M282"/>
    <mergeCell ref="AP282:AQ282"/>
    <mergeCell ref="A284:B284"/>
    <mergeCell ref="D284:J284"/>
    <mergeCell ref="L284:M284"/>
    <mergeCell ref="AP284:AQ284"/>
    <mergeCell ref="A294:B294"/>
    <mergeCell ref="D294:J294"/>
    <mergeCell ref="L294:M294"/>
    <mergeCell ref="AP294:AQ294"/>
    <mergeCell ref="A296:B296"/>
    <mergeCell ref="D296:J296"/>
    <mergeCell ref="L296:M296"/>
    <mergeCell ref="AP296:AQ296"/>
    <mergeCell ref="A290:B290"/>
    <mergeCell ref="D290:J290"/>
    <mergeCell ref="L290:M290"/>
    <mergeCell ref="AP290:AQ290"/>
    <mergeCell ref="A292:B292"/>
    <mergeCell ref="D292:J292"/>
    <mergeCell ref="L292:M292"/>
    <mergeCell ref="AP292:AQ292"/>
    <mergeCell ref="A302:B302"/>
    <mergeCell ref="D302:J302"/>
    <mergeCell ref="L302:M302"/>
    <mergeCell ref="AP302:AQ302"/>
    <mergeCell ref="A304:B304"/>
    <mergeCell ref="D304:J304"/>
    <mergeCell ref="L304:M304"/>
    <mergeCell ref="AP304:AQ304"/>
    <mergeCell ref="A298:B298"/>
    <mergeCell ref="D298:J298"/>
    <mergeCell ref="L298:M298"/>
    <mergeCell ref="AP298:AQ298"/>
    <mergeCell ref="A300:B300"/>
    <mergeCell ref="D300:J300"/>
    <mergeCell ref="L300:M300"/>
    <mergeCell ref="AP300:AQ300"/>
    <mergeCell ref="A310:B310"/>
    <mergeCell ref="D310:J310"/>
    <mergeCell ref="L310:M310"/>
    <mergeCell ref="AP310:AQ310"/>
    <mergeCell ref="A312:B312"/>
    <mergeCell ref="D312:J312"/>
    <mergeCell ref="L312:M312"/>
    <mergeCell ref="AP312:AQ312"/>
    <mergeCell ref="A306:B306"/>
    <mergeCell ref="D306:J306"/>
    <mergeCell ref="L306:M306"/>
    <mergeCell ref="AP306:AQ306"/>
    <mergeCell ref="A308:B308"/>
    <mergeCell ref="D308:J308"/>
    <mergeCell ref="L308:M308"/>
    <mergeCell ref="AP308:AQ308"/>
    <mergeCell ref="A318:B318"/>
    <mergeCell ref="D318:J318"/>
    <mergeCell ref="L318:M318"/>
    <mergeCell ref="AP318:AQ318"/>
    <mergeCell ref="A320:B320"/>
    <mergeCell ref="D320:J320"/>
    <mergeCell ref="L320:M320"/>
    <mergeCell ref="AP320:AQ320"/>
    <mergeCell ref="A314:B314"/>
    <mergeCell ref="D314:J314"/>
    <mergeCell ref="L314:M314"/>
    <mergeCell ref="AP314:AQ314"/>
    <mergeCell ref="A316:B316"/>
    <mergeCell ref="D316:J316"/>
    <mergeCell ref="L316:M316"/>
    <mergeCell ref="AP316:AQ316"/>
    <mergeCell ref="A326:B326"/>
    <mergeCell ref="D326:J326"/>
    <mergeCell ref="L326:M326"/>
    <mergeCell ref="AP326:AQ326"/>
    <mergeCell ref="A328:B328"/>
    <mergeCell ref="D328:J328"/>
    <mergeCell ref="L328:M328"/>
    <mergeCell ref="AP328:AQ328"/>
    <mergeCell ref="A322:B322"/>
    <mergeCell ref="D322:J322"/>
    <mergeCell ref="L322:M322"/>
    <mergeCell ref="AP322:AQ322"/>
    <mergeCell ref="A324:B324"/>
    <mergeCell ref="D324:J324"/>
    <mergeCell ref="L324:M324"/>
    <mergeCell ref="AP324:AQ324"/>
    <mergeCell ref="A334:B334"/>
    <mergeCell ref="D334:J334"/>
    <mergeCell ref="L334:M334"/>
    <mergeCell ref="AP334:AQ334"/>
    <mergeCell ref="A336:B336"/>
    <mergeCell ref="D336:J336"/>
    <mergeCell ref="L336:M336"/>
    <mergeCell ref="AP336:AQ336"/>
    <mergeCell ref="A330:B330"/>
    <mergeCell ref="D330:J330"/>
    <mergeCell ref="L330:M330"/>
    <mergeCell ref="AP330:AQ330"/>
    <mergeCell ref="A332:B332"/>
    <mergeCell ref="D332:J332"/>
    <mergeCell ref="L332:M332"/>
    <mergeCell ref="AP332:AQ332"/>
    <mergeCell ref="A342:B342"/>
    <mergeCell ref="D342:J342"/>
    <mergeCell ref="L342:M342"/>
    <mergeCell ref="AP342:AQ342"/>
    <mergeCell ref="A344:B344"/>
    <mergeCell ref="D344:J344"/>
    <mergeCell ref="L344:M344"/>
    <mergeCell ref="AP344:AQ344"/>
    <mergeCell ref="A338:B338"/>
    <mergeCell ref="D338:J338"/>
    <mergeCell ref="L338:M338"/>
    <mergeCell ref="AP338:AQ338"/>
    <mergeCell ref="A340:B340"/>
    <mergeCell ref="D340:J340"/>
    <mergeCell ref="L340:M340"/>
    <mergeCell ref="AP340:AQ340"/>
    <mergeCell ref="A350:B350"/>
    <mergeCell ref="D350:J350"/>
    <mergeCell ref="L350:M350"/>
    <mergeCell ref="AP350:AQ350"/>
    <mergeCell ref="A352:M352"/>
    <mergeCell ref="AP352:AQ352"/>
    <mergeCell ref="A346:B346"/>
    <mergeCell ref="D346:J346"/>
    <mergeCell ref="L346:M346"/>
    <mergeCell ref="AP346:AQ346"/>
    <mergeCell ref="A348:B348"/>
    <mergeCell ref="D348:J348"/>
    <mergeCell ref="L348:M348"/>
    <mergeCell ref="AP348:AQ348"/>
    <mergeCell ref="A358:B358"/>
    <mergeCell ref="D358:J358"/>
    <mergeCell ref="L358:M358"/>
    <mergeCell ref="AP358:AQ358"/>
    <mergeCell ref="A360:B360"/>
    <mergeCell ref="D360:J360"/>
    <mergeCell ref="L360:M360"/>
    <mergeCell ref="AP360:AQ360"/>
    <mergeCell ref="A354:B354"/>
    <mergeCell ref="D354:J354"/>
    <mergeCell ref="L354:M354"/>
    <mergeCell ref="AP354:AQ354"/>
    <mergeCell ref="A356:B356"/>
    <mergeCell ref="D356:J356"/>
    <mergeCell ref="L356:M356"/>
    <mergeCell ref="AP356:AQ356"/>
    <mergeCell ref="A366:B366"/>
    <mergeCell ref="D366:J366"/>
    <mergeCell ref="L366:M366"/>
    <mergeCell ref="AP366:AQ366"/>
    <mergeCell ref="A368:B368"/>
    <mergeCell ref="D368:J368"/>
    <mergeCell ref="L368:M368"/>
    <mergeCell ref="AP368:AQ368"/>
    <mergeCell ref="A362:B362"/>
    <mergeCell ref="D362:J362"/>
    <mergeCell ref="L362:M362"/>
    <mergeCell ref="AP362:AQ362"/>
    <mergeCell ref="A364:B364"/>
    <mergeCell ref="D364:J364"/>
    <mergeCell ref="L364:M364"/>
    <mergeCell ref="AP364:AQ364"/>
    <mergeCell ref="A374:B374"/>
    <mergeCell ref="D374:J374"/>
    <mergeCell ref="L374:M374"/>
    <mergeCell ref="AP374:AQ374"/>
    <mergeCell ref="A376:B376"/>
    <mergeCell ref="D376:J376"/>
    <mergeCell ref="L376:M376"/>
    <mergeCell ref="AP376:AQ376"/>
    <mergeCell ref="A370:B370"/>
    <mergeCell ref="D370:J370"/>
    <mergeCell ref="L370:M370"/>
    <mergeCell ref="AP370:AQ370"/>
    <mergeCell ref="A372:B372"/>
    <mergeCell ref="D372:J372"/>
    <mergeCell ref="L372:M372"/>
    <mergeCell ref="AP372:AQ372"/>
    <mergeCell ref="A382:B382"/>
    <mergeCell ref="D382:J382"/>
    <mergeCell ref="L382:M382"/>
    <mergeCell ref="AP382:AQ382"/>
    <mergeCell ref="A384:B384"/>
    <mergeCell ref="D384:J384"/>
    <mergeCell ref="L384:M384"/>
    <mergeCell ref="AP384:AQ384"/>
    <mergeCell ref="A378:B378"/>
    <mergeCell ref="D378:J378"/>
    <mergeCell ref="L378:M378"/>
    <mergeCell ref="AP378:AQ378"/>
    <mergeCell ref="A380:B380"/>
    <mergeCell ref="D380:J380"/>
    <mergeCell ref="L380:M380"/>
    <mergeCell ref="AP380:AQ380"/>
    <mergeCell ref="A390:B390"/>
    <mergeCell ref="D390:J390"/>
    <mergeCell ref="L390:M390"/>
    <mergeCell ref="AP390:AQ390"/>
    <mergeCell ref="A392:B392"/>
    <mergeCell ref="D392:J392"/>
    <mergeCell ref="L392:M392"/>
    <mergeCell ref="AP392:AQ392"/>
    <mergeCell ref="A386:B386"/>
    <mergeCell ref="D386:J386"/>
    <mergeCell ref="L386:M386"/>
    <mergeCell ref="AP386:AQ386"/>
    <mergeCell ref="A388:B388"/>
    <mergeCell ref="D388:J388"/>
    <mergeCell ref="L388:M388"/>
    <mergeCell ref="AP388:AQ388"/>
    <mergeCell ref="A398:B398"/>
    <mergeCell ref="D398:J398"/>
    <mergeCell ref="L398:M398"/>
    <mergeCell ref="AP398:AQ398"/>
    <mergeCell ref="A400:B400"/>
    <mergeCell ref="D400:J400"/>
    <mergeCell ref="L400:M400"/>
    <mergeCell ref="AP400:AQ400"/>
    <mergeCell ref="A394:B394"/>
    <mergeCell ref="D394:J394"/>
    <mergeCell ref="L394:M394"/>
    <mergeCell ref="AP394:AQ394"/>
    <mergeCell ref="A396:B396"/>
    <mergeCell ref="D396:J396"/>
    <mergeCell ref="L396:M396"/>
    <mergeCell ref="AP396:AQ396"/>
    <mergeCell ref="A406:B406"/>
    <mergeCell ref="D406:J406"/>
    <mergeCell ref="L406:M406"/>
    <mergeCell ref="AP406:AQ406"/>
    <mergeCell ref="A408:B408"/>
    <mergeCell ref="D408:J408"/>
    <mergeCell ref="L408:M408"/>
    <mergeCell ref="AP408:AQ408"/>
    <mergeCell ref="A402:B402"/>
    <mergeCell ref="D402:J402"/>
    <mergeCell ref="L402:M402"/>
    <mergeCell ref="AP402:AQ402"/>
    <mergeCell ref="A404:B404"/>
    <mergeCell ref="D404:J404"/>
    <mergeCell ref="L404:M404"/>
    <mergeCell ref="AP404:AQ404"/>
    <mergeCell ref="A414:B414"/>
    <mergeCell ref="D414:J414"/>
    <mergeCell ref="L414:M414"/>
    <mergeCell ref="AP414:AQ414"/>
    <mergeCell ref="A416:B416"/>
    <mergeCell ref="D416:J416"/>
    <mergeCell ref="L416:M416"/>
    <mergeCell ref="AP416:AQ416"/>
    <mergeCell ref="A410:B410"/>
    <mergeCell ref="D410:J410"/>
    <mergeCell ref="L410:M410"/>
    <mergeCell ref="AP410:AQ410"/>
    <mergeCell ref="A412:B412"/>
    <mergeCell ref="D412:J412"/>
    <mergeCell ref="L412:M412"/>
    <mergeCell ref="AP412:AQ412"/>
    <mergeCell ref="A422:B422"/>
    <mergeCell ref="D422:J422"/>
    <mergeCell ref="L422:M422"/>
    <mergeCell ref="AP422:AQ422"/>
    <mergeCell ref="A424:B424"/>
    <mergeCell ref="D424:J424"/>
    <mergeCell ref="L424:M424"/>
    <mergeCell ref="AP424:AQ424"/>
    <mergeCell ref="A418:B418"/>
    <mergeCell ref="D418:J418"/>
    <mergeCell ref="L418:M418"/>
    <mergeCell ref="AP418:AQ418"/>
    <mergeCell ref="A420:B420"/>
    <mergeCell ref="D420:J420"/>
    <mergeCell ref="L420:M420"/>
    <mergeCell ref="AP420:AQ420"/>
    <mergeCell ref="A430:B430"/>
    <mergeCell ref="D430:J430"/>
    <mergeCell ref="L430:M430"/>
    <mergeCell ref="AP430:AQ430"/>
    <mergeCell ref="A432:B432"/>
    <mergeCell ref="D432:J432"/>
    <mergeCell ref="L432:M432"/>
    <mergeCell ref="AP432:AQ432"/>
    <mergeCell ref="A426:B426"/>
    <mergeCell ref="D426:J426"/>
    <mergeCell ref="L426:M426"/>
    <mergeCell ref="AP426:AQ426"/>
    <mergeCell ref="A428:B428"/>
    <mergeCell ref="D428:J428"/>
    <mergeCell ref="L428:M428"/>
    <mergeCell ref="AP428:AQ428"/>
    <mergeCell ref="A438:B438"/>
    <mergeCell ref="D438:J438"/>
    <mergeCell ref="L438:M438"/>
    <mergeCell ref="AP438:AQ438"/>
    <mergeCell ref="A440:B440"/>
    <mergeCell ref="D440:J440"/>
    <mergeCell ref="L440:M440"/>
    <mergeCell ref="AP440:AQ440"/>
    <mergeCell ref="A434:B434"/>
    <mergeCell ref="D434:J434"/>
    <mergeCell ref="L434:M434"/>
    <mergeCell ref="AP434:AQ434"/>
    <mergeCell ref="A436:B436"/>
    <mergeCell ref="D436:J436"/>
    <mergeCell ref="L436:M436"/>
    <mergeCell ref="AP436:AQ436"/>
    <mergeCell ref="A446:B446"/>
    <mergeCell ref="D446:J446"/>
    <mergeCell ref="L446:M446"/>
    <mergeCell ref="AP446:AQ446"/>
    <mergeCell ref="A448:B448"/>
    <mergeCell ref="D448:J448"/>
    <mergeCell ref="L448:M448"/>
    <mergeCell ref="AP448:AQ448"/>
    <mergeCell ref="A442:B442"/>
    <mergeCell ref="D442:J442"/>
    <mergeCell ref="L442:M442"/>
    <mergeCell ref="AP442:AQ442"/>
    <mergeCell ref="A444:B444"/>
    <mergeCell ref="D444:J444"/>
    <mergeCell ref="L444:M444"/>
    <mergeCell ref="AP444:AQ444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2017-06-05T07:31:45Z</dcterms:created>
  <dcterms:modified xsi:type="dcterms:W3CDTF">2017-06-05T16:10:06Z</dcterms:modified>
</cp:coreProperties>
</file>