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3" i="1" l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/>
  <c r="AS243" i="1" s="1"/>
  <c r="O243" i="1"/>
  <c r="L243" i="1"/>
  <c r="D243" i="1"/>
  <c r="AW241" i="1"/>
  <c r="AV241" i="1"/>
  <c r="AP241" i="1"/>
  <c r="AS241" i="1" s="1"/>
  <c r="O241" i="1"/>
  <c r="L241" i="1"/>
  <c r="D241" i="1"/>
  <c r="AW239" i="1"/>
  <c r="AV239" i="1"/>
  <c r="AP239" i="1" s="1"/>
  <c r="AS239" i="1" s="1"/>
  <c r="O239" i="1"/>
  <c r="L239" i="1"/>
  <c r="D239" i="1"/>
  <c r="AW237" i="1"/>
  <c r="AV237" i="1"/>
  <c r="AP237" i="1" s="1"/>
  <c r="AS237" i="1" s="1"/>
  <c r="O237" i="1"/>
  <c r="L237" i="1"/>
  <c r="D237" i="1"/>
  <c r="AW235" i="1"/>
  <c r="AV235" i="1"/>
  <c r="AP235" i="1"/>
  <c r="AS235" i="1" s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O227" i="1"/>
  <c r="L227" i="1"/>
  <c r="D227" i="1"/>
  <c r="AW225" i="1"/>
  <c r="AV225" i="1"/>
  <c r="AP225" i="1" s="1"/>
  <c r="AS225" i="1" s="1"/>
  <c r="P225" i="1"/>
  <c r="O225" i="1"/>
  <c r="L225" i="1"/>
  <c r="D225" i="1"/>
  <c r="AW223" i="1"/>
  <c r="AV223" i="1"/>
  <c r="AP223" i="1" s="1"/>
  <c r="AS223" i="1" s="1"/>
  <c r="P223" i="1"/>
  <c r="O223" i="1"/>
  <c r="L223" i="1"/>
  <c r="D223" i="1"/>
  <c r="AW221" i="1"/>
  <c r="AV221" i="1"/>
  <c r="AS221" i="1"/>
  <c r="AP221" i="1"/>
  <c r="P221" i="1"/>
  <c r="O221" i="1"/>
  <c r="L221" i="1"/>
  <c r="D221" i="1"/>
  <c r="AW219" i="1"/>
  <c r="AV219" i="1"/>
  <c r="AS219" i="1"/>
  <c r="AP219" i="1"/>
  <c r="P219" i="1"/>
  <c r="O219" i="1"/>
  <c r="L219" i="1"/>
  <c r="D219" i="1"/>
  <c r="AW217" i="1"/>
  <c r="AP217" i="1" s="1"/>
  <c r="AS217" i="1" s="1"/>
  <c r="AV217" i="1"/>
  <c r="P217" i="1"/>
  <c r="O217" i="1"/>
  <c r="L217" i="1"/>
  <c r="D217" i="1"/>
  <c r="AW215" i="1"/>
  <c r="AP215" i="1" s="1"/>
  <c r="AS215" i="1" s="1"/>
  <c r="AV215" i="1"/>
  <c r="P215" i="1"/>
  <c r="O215" i="1"/>
  <c r="L215" i="1"/>
  <c r="D215" i="1"/>
  <c r="AW211" i="1"/>
  <c r="AP211" i="1" s="1"/>
  <c r="AS211" i="1" s="1"/>
  <c r="AV211" i="1"/>
  <c r="P211" i="1"/>
  <c r="O211" i="1"/>
  <c r="L211" i="1"/>
  <c r="D211" i="1"/>
  <c r="AW209" i="1"/>
  <c r="AP209" i="1" s="1"/>
  <c r="AS209" i="1" s="1"/>
  <c r="AV209" i="1"/>
  <c r="P209" i="1"/>
  <c r="O209" i="1"/>
  <c r="L209" i="1"/>
  <c r="D209" i="1"/>
  <c r="AW207" i="1"/>
  <c r="AP207" i="1" s="1"/>
  <c r="AS207" i="1" s="1"/>
  <c r="AV207" i="1"/>
  <c r="P207" i="1"/>
  <c r="O207" i="1"/>
  <c r="L207" i="1"/>
  <c r="D207" i="1"/>
  <c r="AW205" i="1"/>
  <c r="AP205" i="1" s="1"/>
  <c r="AS205" i="1" s="1"/>
  <c r="AV205" i="1"/>
  <c r="P205" i="1"/>
  <c r="O205" i="1"/>
  <c r="L205" i="1"/>
  <c r="D205" i="1"/>
  <c r="AW203" i="1"/>
  <c r="AP203" i="1" s="1"/>
  <c r="AS203" i="1" s="1"/>
  <c r="AV203" i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48" i="1"/>
  <c r="AV148" i="1"/>
  <c r="AP148" i="1" s="1"/>
  <c r="AS148" i="1" s="1"/>
  <c r="P148" i="1"/>
  <c r="O148" i="1"/>
  <c r="L148" i="1"/>
  <c r="D148" i="1"/>
  <c r="AW146" i="1"/>
  <c r="AV146" i="1"/>
  <c r="AP146" i="1" s="1"/>
  <c r="AS146" i="1" s="1"/>
  <c r="P146" i="1"/>
  <c r="O146" i="1"/>
  <c r="L146" i="1"/>
  <c r="D146" i="1"/>
  <c r="AW144" i="1"/>
  <c r="AV144" i="1"/>
  <c r="AP144" i="1" s="1"/>
  <c r="AS144" i="1" s="1"/>
  <c r="P144" i="1"/>
  <c r="O144" i="1"/>
  <c r="L144" i="1"/>
  <c r="D144" i="1"/>
  <c r="AW142" i="1"/>
  <c r="AV142" i="1"/>
  <c r="AP142" i="1" s="1"/>
  <c r="AS142" i="1" s="1"/>
  <c r="P142" i="1"/>
  <c r="O142" i="1"/>
  <c r="L142" i="1"/>
  <c r="D142" i="1"/>
  <c r="AW140" i="1"/>
  <c r="AV140" i="1"/>
  <c r="AP140" i="1" s="1"/>
  <c r="AS140" i="1" s="1"/>
  <c r="P140" i="1"/>
  <c r="O140" i="1"/>
  <c r="L140" i="1"/>
  <c r="D140" i="1"/>
  <c r="AW138" i="1"/>
  <c r="AV138" i="1"/>
  <c r="AP138" i="1" s="1"/>
  <c r="AS138" i="1" s="1"/>
  <c r="P138" i="1"/>
  <c r="O138" i="1"/>
  <c r="L138" i="1"/>
  <c r="D138" i="1"/>
  <c r="AW136" i="1"/>
  <c r="AV136" i="1"/>
  <c r="AP136" i="1" s="1"/>
  <c r="AS136" i="1" s="1"/>
  <c r="P136" i="1"/>
  <c r="O136" i="1"/>
  <c r="L136" i="1"/>
  <c r="D136" i="1"/>
  <c r="AW134" i="1"/>
  <c r="AV134" i="1"/>
  <c r="AP134" i="1" s="1"/>
  <c r="AS134" i="1" s="1"/>
  <c r="P134" i="1"/>
  <c r="O134" i="1"/>
  <c r="L134" i="1"/>
  <c r="D134" i="1"/>
  <c r="AW132" i="1"/>
  <c r="AV132" i="1"/>
  <c r="AP132" i="1" s="1"/>
  <c r="AS132" i="1" s="1"/>
  <c r="P132" i="1"/>
  <c r="O132" i="1"/>
  <c r="L132" i="1"/>
  <c r="D132" i="1"/>
  <c r="AW130" i="1"/>
  <c r="AV130" i="1"/>
  <c r="AP130" i="1" s="1"/>
  <c r="AS130" i="1" s="1"/>
  <c r="P130" i="1"/>
  <c r="O130" i="1"/>
  <c r="L130" i="1"/>
  <c r="D130" i="1"/>
  <c r="AW129" i="1"/>
  <c r="AV129" i="1"/>
  <c r="AP129" i="1" s="1"/>
  <c r="AS129" i="1" s="1"/>
  <c r="P129" i="1"/>
  <c r="O129" i="1"/>
  <c r="L129" i="1"/>
  <c r="D129" i="1"/>
  <c r="AW127" i="1"/>
  <c r="AV127" i="1"/>
  <c r="AP127" i="1" s="1"/>
  <c r="AS127" i="1" s="1"/>
  <c r="P127" i="1"/>
  <c r="O127" i="1"/>
  <c r="L127" i="1"/>
  <c r="D127" i="1"/>
  <c r="AW125" i="1"/>
  <c r="AV125" i="1"/>
  <c r="AP125" i="1" s="1"/>
  <c r="AS125" i="1" s="1"/>
  <c r="P125" i="1"/>
  <c r="O125" i="1"/>
  <c r="L125" i="1"/>
  <c r="D125" i="1"/>
  <c r="AW123" i="1"/>
  <c r="AV123" i="1"/>
  <c r="AP123" i="1" s="1"/>
  <c r="AS123" i="1" s="1"/>
  <c r="P123" i="1"/>
  <c r="O123" i="1"/>
  <c r="L123" i="1"/>
  <c r="D123" i="1"/>
  <c r="AW121" i="1"/>
  <c r="AV121" i="1"/>
  <c r="AP121" i="1" s="1"/>
  <c r="AS121" i="1" s="1"/>
  <c r="P121" i="1"/>
  <c r="O121" i="1"/>
  <c r="L121" i="1"/>
  <c r="D121" i="1"/>
  <c r="AW119" i="1"/>
  <c r="AV119" i="1"/>
  <c r="AP119" i="1" s="1"/>
  <c r="AS119" i="1" s="1"/>
  <c r="P119" i="1"/>
  <c r="O119" i="1"/>
  <c r="L119" i="1"/>
  <c r="D119" i="1"/>
  <c r="AW117" i="1"/>
  <c r="AV117" i="1"/>
  <c r="AP117" i="1" s="1"/>
  <c r="AS117" i="1" s="1"/>
  <c r="P117" i="1"/>
  <c r="O117" i="1"/>
  <c r="L117" i="1"/>
  <c r="D117" i="1"/>
  <c r="AW115" i="1"/>
  <c r="AV115" i="1"/>
  <c r="AP115" i="1" s="1"/>
  <c r="AS115" i="1" s="1"/>
  <c r="P115" i="1"/>
  <c r="O115" i="1"/>
  <c r="L115" i="1"/>
  <c r="D115" i="1"/>
  <c r="AW113" i="1"/>
  <c r="AV113" i="1"/>
  <c r="AP113" i="1" s="1"/>
  <c r="AS113" i="1" s="1"/>
  <c r="P113" i="1"/>
  <c r="O113" i="1"/>
  <c r="L113" i="1"/>
  <c r="D113" i="1"/>
  <c r="AW111" i="1"/>
  <c r="AV111" i="1"/>
  <c r="AP111" i="1" s="1"/>
  <c r="AS111" i="1" s="1"/>
  <c r="P111" i="1"/>
  <c r="O111" i="1"/>
  <c r="L111" i="1"/>
  <c r="D111" i="1"/>
  <c r="AW109" i="1"/>
  <c r="AV109" i="1"/>
  <c r="AP109" i="1" s="1"/>
  <c r="AS109" i="1" s="1"/>
  <c r="P109" i="1"/>
  <c r="O109" i="1"/>
  <c r="L109" i="1"/>
  <c r="D109" i="1"/>
  <c r="AW107" i="1"/>
  <c r="AV107" i="1"/>
  <c r="AP107" i="1" s="1"/>
  <c r="AS107" i="1" s="1"/>
  <c r="P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W95" i="1"/>
  <c r="AV95" i="1"/>
  <c r="AP95" i="1"/>
  <c r="AS95" i="1" s="1"/>
  <c r="P95" i="1"/>
  <c r="O95" i="1"/>
  <c r="L95" i="1"/>
  <c r="D95" i="1"/>
  <c r="AW93" i="1"/>
  <c r="AV93" i="1"/>
  <c r="AP93" i="1"/>
  <c r="AS93" i="1" s="1"/>
  <c r="P93" i="1"/>
  <c r="O93" i="1"/>
  <c r="L93" i="1"/>
  <c r="D93" i="1"/>
  <c r="AW91" i="1"/>
  <c r="AV91" i="1"/>
  <c r="AP91" i="1"/>
  <c r="AS91" i="1" s="1"/>
  <c r="P91" i="1"/>
  <c r="O91" i="1"/>
  <c r="L91" i="1"/>
  <c r="D91" i="1"/>
  <c r="AW89" i="1"/>
  <c r="AV89" i="1"/>
  <c r="AP89" i="1"/>
  <c r="AS89" i="1" s="1"/>
  <c r="P89" i="1"/>
  <c r="O89" i="1"/>
  <c r="L89" i="1"/>
  <c r="D89" i="1"/>
  <c r="AW87" i="1"/>
  <c r="AV87" i="1"/>
  <c r="AP87" i="1"/>
  <c r="AS87" i="1" s="1"/>
  <c r="P87" i="1"/>
  <c r="O87" i="1"/>
  <c r="L87" i="1"/>
  <c r="D87" i="1"/>
  <c r="AW85" i="1"/>
  <c r="AV85" i="1"/>
  <c r="AP85" i="1"/>
  <c r="AS85" i="1" s="1"/>
  <c r="P85" i="1"/>
  <c r="O85" i="1"/>
  <c r="L85" i="1"/>
  <c r="D85" i="1"/>
  <c r="AW83" i="1"/>
  <c r="AV83" i="1"/>
  <c r="AP83" i="1"/>
  <c r="AS83" i="1" s="1"/>
  <c r="P83" i="1"/>
  <c r="O83" i="1"/>
  <c r="L83" i="1"/>
  <c r="D83" i="1"/>
  <c r="AW81" i="1"/>
  <c r="AV81" i="1"/>
  <c r="AP81" i="1"/>
  <c r="AS81" i="1" s="1"/>
  <c r="P81" i="1"/>
  <c r="O81" i="1"/>
  <c r="L81" i="1"/>
  <c r="D81" i="1"/>
  <c r="AW79" i="1"/>
  <c r="AV79" i="1"/>
  <c r="AP79" i="1"/>
  <c r="AS79" i="1" s="1"/>
  <c r="P79" i="1"/>
  <c r="O79" i="1"/>
  <c r="L79" i="1"/>
  <c r="D79" i="1"/>
  <c r="AW77" i="1"/>
  <c r="AV77" i="1"/>
  <c r="AP77" i="1"/>
  <c r="AS77" i="1" s="1"/>
  <c r="P77" i="1"/>
  <c r="O77" i="1"/>
  <c r="L77" i="1"/>
  <c r="D77" i="1"/>
  <c r="AW75" i="1"/>
  <c r="AV75" i="1"/>
  <c r="AP75" i="1"/>
  <c r="AS75" i="1" s="1"/>
  <c r="P75" i="1"/>
  <c r="O75" i="1"/>
  <c r="L75" i="1"/>
  <c r="D75" i="1"/>
  <c r="AW73" i="1"/>
  <c r="AV73" i="1"/>
  <c r="AP73" i="1"/>
  <c r="AS73" i="1" s="1"/>
  <c r="P73" i="1"/>
  <c r="O73" i="1"/>
  <c r="L73" i="1"/>
  <c r="D73" i="1"/>
  <c r="AW71" i="1"/>
  <c r="AV71" i="1"/>
  <c r="AP71" i="1"/>
  <c r="AS71" i="1" s="1"/>
  <c r="P71" i="1"/>
  <c r="O71" i="1"/>
  <c r="L71" i="1"/>
  <c r="D71" i="1"/>
  <c r="AW69" i="1"/>
  <c r="AV69" i="1"/>
  <c r="AP69" i="1"/>
  <c r="AS69" i="1" s="1"/>
  <c r="P69" i="1"/>
  <c r="O69" i="1"/>
  <c r="L69" i="1"/>
  <c r="D69" i="1"/>
  <c r="AW67" i="1"/>
  <c r="AV67" i="1"/>
  <c r="AP67" i="1"/>
  <c r="AS67" i="1" s="1"/>
  <c r="P67" i="1"/>
  <c r="O67" i="1"/>
  <c r="L67" i="1"/>
  <c r="D67" i="1"/>
  <c r="AW65" i="1"/>
  <c r="AV65" i="1"/>
  <c r="AP65" i="1"/>
  <c r="AS65" i="1" s="1"/>
  <c r="P65" i="1"/>
  <c r="O65" i="1"/>
  <c r="L65" i="1"/>
  <c r="D65" i="1"/>
  <c r="AW63" i="1"/>
  <c r="AV63" i="1"/>
  <c r="AP63" i="1"/>
  <c r="AS63" i="1" s="1"/>
  <c r="P63" i="1"/>
  <c r="O63" i="1"/>
  <c r="L63" i="1"/>
  <c r="D63" i="1"/>
  <c r="AW61" i="1"/>
  <c r="AV61" i="1"/>
  <c r="AP61" i="1"/>
  <c r="AS61" i="1" s="1"/>
  <c r="P61" i="1"/>
  <c r="O61" i="1"/>
  <c r="L61" i="1"/>
  <c r="D61" i="1"/>
  <c r="AW59" i="1"/>
  <c r="AV59" i="1"/>
  <c r="AP59" i="1"/>
  <c r="AS59" i="1" s="1"/>
  <c r="P59" i="1"/>
  <c r="O59" i="1"/>
  <c r="L59" i="1"/>
  <c r="D59" i="1"/>
  <c r="AW57" i="1"/>
  <c r="AV57" i="1"/>
  <c r="AP57" i="1"/>
  <c r="AS57" i="1" s="1"/>
  <c r="P57" i="1"/>
  <c r="O57" i="1"/>
  <c r="L57" i="1"/>
  <c r="D57" i="1"/>
  <c r="AW55" i="1"/>
  <c r="AV55" i="1"/>
  <c r="AP55" i="1"/>
  <c r="AS55" i="1" s="1"/>
  <c r="P55" i="1"/>
  <c r="O55" i="1"/>
  <c r="L55" i="1"/>
  <c r="D55" i="1"/>
  <c r="AW53" i="1"/>
  <c r="AV53" i="1"/>
  <c r="AP53" i="1"/>
  <c r="AS53" i="1" s="1"/>
  <c r="P53" i="1"/>
  <c r="AW51" i="1"/>
  <c r="AP51" i="1" s="1"/>
  <c r="AS51" i="1" s="1"/>
  <c r="AV51" i="1"/>
  <c r="P51" i="1"/>
  <c r="O51" i="1"/>
  <c r="L51" i="1"/>
  <c r="D51" i="1"/>
  <c r="AW49" i="1"/>
  <c r="AP49" i="1" s="1"/>
  <c r="AS49" i="1" s="1"/>
  <c r="AV49" i="1"/>
  <c r="P49" i="1"/>
  <c r="O49" i="1"/>
  <c r="L49" i="1"/>
  <c r="D49" i="1"/>
  <c r="AW47" i="1"/>
  <c r="AP47" i="1" s="1"/>
  <c r="AS47" i="1" s="1"/>
  <c r="AV47" i="1"/>
  <c r="P47" i="1"/>
  <c r="O47" i="1"/>
  <c r="L47" i="1"/>
  <c r="D47" i="1"/>
  <c r="AW45" i="1"/>
  <c r="AP45" i="1" s="1"/>
  <c r="AS45" i="1" s="1"/>
  <c r="AV45" i="1"/>
  <c r="P45" i="1"/>
  <c r="O45" i="1"/>
  <c r="L45" i="1"/>
  <c r="D45" i="1"/>
  <c r="AW43" i="1"/>
  <c r="AP43" i="1" s="1"/>
  <c r="AS43" i="1" s="1"/>
  <c r="AV43" i="1"/>
  <c r="P43" i="1"/>
  <c r="O43" i="1"/>
  <c r="L43" i="1"/>
  <c r="D43" i="1"/>
  <c r="AW41" i="1"/>
  <c r="AP41" i="1" s="1"/>
  <c r="AS41" i="1" s="1"/>
  <c r="AV41" i="1"/>
  <c r="P41" i="1"/>
  <c r="O41" i="1"/>
  <c r="L41" i="1"/>
  <c r="D41" i="1"/>
  <c r="AW39" i="1"/>
  <c r="AP39" i="1" s="1"/>
  <c r="AS39" i="1" s="1"/>
  <c r="AV39" i="1"/>
  <c r="P39" i="1"/>
  <c r="O39" i="1"/>
  <c r="L39" i="1"/>
  <c r="D39" i="1"/>
  <c r="AW37" i="1"/>
  <c r="AP37" i="1" s="1"/>
  <c r="AS37" i="1" s="1"/>
  <c r="AV37" i="1"/>
  <c r="P37" i="1"/>
  <c r="O37" i="1"/>
  <c r="L37" i="1"/>
  <c r="D37" i="1"/>
  <c r="AW35" i="1"/>
  <c r="AP35" i="1" s="1"/>
  <c r="AS35" i="1" s="1"/>
  <c r="AV35" i="1"/>
  <c r="P35" i="1"/>
  <c r="O35" i="1"/>
  <c r="L35" i="1"/>
  <c r="D35" i="1"/>
  <c r="AW33" i="1"/>
  <c r="AP33" i="1" s="1"/>
  <c r="AS33" i="1" s="1"/>
  <c r="AV33" i="1"/>
  <c r="P33" i="1"/>
  <c r="O33" i="1"/>
  <c r="L33" i="1"/>
  <c r="D33" i="1"/>
  <c r="AW31" i="1"/>
  <c r="AP31" i="1" s="1"/>
  <c r="AS31" i="1" s="1"/>
  <c r="AV31" i="1"/>
  <c r="P31" i="1"/>
  <c r="O31" i="1"/>
  <c r="L31" i="1"/>
  <c r="D31" i="1"/>
  <c r="AW29" i="1"/>
  <c r="AP29" i="1" s="1"/>
  <c r="AS29" i="1" s="1"/>
  <c r="AV29" i="1"/>
  <c r="P29" i="1"/>
  <c r="O29" i="1"/>
  <c r="L29" i="1"/>
  <c r="D29" i="1"/>
  <c r="AW27" i="1"/>
  <c r="AP27" i="1" s="1"/>
  <c r="AS27" i="1" s="1"/>
  <c r="AV27" i="1"/>
  <c r="P27" i="1"/>
  <c r="O27" i="1"/>
  <c r="L27" i="1"/>
  <c r="D27" i="1"/>
  <c r="AW25" i="1"/>
  <c r="AP25" i="1" s="1"/>
  <c r="AS25" i="1" s="1"/>
  <c r="AV25" i="1"/>
  <c r="P25" i="1"/>
  <c r="O25" i="1"/>
  <c r="L25" i="1"/>
  <c r="D25" i="1"/>
  <c r="AW23" i="1"/>
  <c r="AP23" i="1" s="1"/>
  <c r="AS23" i="1" s="1"/>
  <c r="AV23" i="1"/>
  <c r="P23" i="1"/>
  <c r="O23" i="1"/>
  <c r="L23" i="1"/>
  <c r="D23" i="1"/>
  <c r="AW21" i="1"/>
  <c r="AP21" i="1" s="1"/>
  <c r="AS21" i="1" s="1"/>
  <c r="AV21" i="1"/>
  <c r="P21" i="1"/>
  <c r="O21" i="1"/>
  <c r="L21" i="1"/>
  <c r="D21" i="1"/>
  <c r="AW19" i="1"/>
  <c r="AP19" i="1" s="1"/>
  <c r="AS19" i="1" s="1"/>
  <c r="AV19" i="1"/>
  <c r="P19" i="1"/>
  <c r="O19" i="1"/>
  <c r="L19" i="1"/>
  <c r="D19" i="1"/>
  <c r="AW17" i="1"/>
  <c r="AP17" i="1" s="1"/>
  <c r="AS17" i="1" s="1"/>
  <c r="AV17" i="1"/>
  <c r="P17" i="1"/>
  <c r="O17" i="1"/>
  <c r="L17" i="1"/>
  <c r="D17" i="1"/>
  <c r="AW15" i="1"/>
  <c r="AP15" i="1" s="1"/>
  <c r="AS15" i="1" s="1"/>
  <c r="AV15" i="1"/>
  <c r="P15" i="1"/>
  <c r="O15" i="1"/>
  <c r="L15" i="1"/>
  <c r="D15" i="1"/>
  <c r="AW13" i="1"/>
  <c r="AP13" i="1" s="1"/>
  <c r="AS13" i="1" s="1"/>
  <c r="AV13" i="1"/>
  <c r="P13" i="1"/>
  <c r="O13" i="1"/>
  <c r="L13" i="1"/>
  <c r="D13" i="1"/>
  <c r="AW11" i="1"/>
  <c r="AP11" i="1" s="1"/>
  <c r="AS11" i="1" s="1"/>
  <c r="AV11" i="1"/>
  <c r="P11" i="1"/>
  <c r="O11" i="1"/>
  <c r="L11" i="1"/>
  <c r="D11" i="1"/>
</calcChain>
</file>

<file path=xl/sharedStrings.xml><?xml version="1.0" encoding="utf-8"?>
<sst xmlns="http://schemas.openxmlformats.org/spreadsheetml/2006/main" count="36" uniqueCount="29">
  <si>
    <t>KONINKLIJKE BELGISCHE BILJARTBOND</t>
  </si>
  <si>
    <t>GEWEST BEIDE VLAANDEREN</t>
  </si>
  <si>
    <t>SPORTJAAR : 2017-2018</t>
  </si>
  <si>
    <t>TORNOOI : C.V. BRANDTECHNIEK HELSMOORTEL  NICK</t>
  </si>
  <si>
    <t>Speelwijze : driebanden MB / individueel</t>
  </si>
  <si>
    <t>A. SPEELDEN 1 WEDSTRIJD</t>
  </si>
  <si>
    <t>BOULANGER Jean-Claude</t>
  </si>
  <si>
    <t>ERQ</t>
  </si>
  <si>
    <t>2°</t>
  </si>
  <si>
    <t>4162B</t>
  </si>
  <si>
    <t>B. SPEELDEN 2 WEDSTRIJDEN</t>
  </si>
  <si>
    <t>FF</t>
  </si>
  <si>
    <t>VERGAUWEN Wesley</t>
  </si>
  <si>
    <t>ODM</t>
  </si>
  <si>
    <t>3°</t>
  </si>
  <si>
    <t>C SPEELDEN 3 WEDSTRIJDEN</t>
  </si>
  <si>
    <t>4247B</t>
  </si>
  <si>
    <t>D SPEELDEN 4 WEDSTRIJDEN</t>
  </si>
  <si>
    <t>4301B</t>
  </si>
  <si>
    <t>FIN</t>
  </si>
  <si>
    <t>E. SPEELDEN 5 WEDSTRIJDEN</t>
  </si>
  <si>
    <t>F. SPEELDEN 6 WEDSTRIJDEN</t>
  </si>
  <si>
    <t>EINDUITSLAG :</t>
  </si>
  <si>
    <t xml:space="preserve">1° : </t>
  </si>
  <si>
    <t>B.C. DE GOUDEN SLEUTEL (BRACKE,Tom/MOEYKENS,Biacio)</t>
  </si>
  <si>
    <t xml:space="preserve">2° : </t>
  </si>
  <si>
    <t>OOSTENDSE  B.A. (BOLLE,Jean-Marie/VAN BOGAERT,Marc)</t>
  </si>
  <si>
    <t xml:space="preserve">3° : </t>
  </si>
  <si>
    <t>OOSTENDSE  B.A. (DEVLIEGER,Raoul/VAN WESEMAEL,Walter)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</si>
</sst>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2" fillId="0" borderId="0" xfId="0" applyFont="1"/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2" fillId="0" borderId="2" xfId="0" applyFont="1" applyBorder="1" applyAlignment="1"/>
    <xf numFmtId="0" fontId="0" fillId="0" borderId="3" xfId="0" applyBorder="1" applyAlignment="1"/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3" xfId="0" applyFont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6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right"/>
    </xf>
    <xf numFmtId="10" fontId="12" fillId="0" borderId="0" xfId="1" applyNumberFormat="1" applyFont="1" applyFill="1" applyBorder="1" applyAlignment="1" applyProtection="1">
      <alignment horizontal="left"/>
    </xf>
    <xf numFmtId="0" fontId="12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0" xfId="1"/>
    <xf numFmtId="0" fontId="2" fillId="0" borderId="0" xfId="0" applyNumberFormat="1" applyFont="1" applyFill="1" applyBorder="1" applyAlignment="1" applyProtection="1">
      <alignment horizontal="right"/>
    </xf>
    <xf numFmtId="0" fontId="12" fillId="0" borderId="0" xfId="1" applyFont="1"/>
  </cellXfs>
  <cellStyles count="4">
    <cellStyle name="Procent 2" xfId="2"/>
    <cellStyle name="Standaard" xfId="0" builtinId="0"/>
    <cellStyle name="Standaard 2" xfId="3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_%20CV&amp;%20BRANDERTECHNIEK%20HELSMOORTEL%20Nick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5500</v>
          </cell>
          <cell r="B5" t="str">
            <v>ROELANTS Karel</v>
          </cell>
          <cell r="C5" t="str">
            <v>CM</v>
          </cell>
          <cell r="F5" t="b">
            <v>0</v>
          </cell>
        </row>
        <row r="6">
          <cell r="A6">
            <v>4143</v>
          </cell>
          <cell r="B6" t="str">
            <v>VAN CRAEN Albert</v>
          </cell>
          <cell r="C6" t="str">
            <v>CM</v>
          </cell>
          <cell r="F6" t="b">
            <v>0</v>
          </cell>
        </row>
        <row r="7">
          <cell r="A7">
            <v>6189</v>
          </cell>
          <cell r="B7" t="str">
            <v>VANDENABEELE Marc</v>
          </cell>
          <cell r="C7" t="str">
            <v>CM</v>
          </cell>
          <cell r="F7" t="b">
            <v>0</v>
          </cell>
        </row>
        <row r="8">
          <cell r="A8">
            <v>7796</v>
          </cell>
          <cell r="B8" t="str">
            <v>DE LAET Cassy</v>
          </cell>
          <cell r="C8" t="str">
            <v>CM</v>
          </cell>
          <cell r="E8">
            <v>22</v>
          </cell>
          <cell r="F8" t="str">
            <v>3°</v>
          </cell>
        </row>
        <row r="9">
          <cell r="A9">
            <v>7822</v>
          </cell>
          <cell r="B9" t="str">
            <v>SCHOUTETENS Marc</v>
          </cell>
          <cell r="C9" t="str">
            <v>CM</v>
          </cell>
          <cell r="F9" t="b">
            <v>0</v>
          </cell>
        </row>
        <row r="10">
          <cell r="A10">
            <v>9512</v>
          </cell>
          <cell r="B10" t="str">
            <v>DE SCHILDER Leon</v>
          </cell>
          <cell r="C10" t="str">
            <v>CM</v>
          </cell>
          <cell r="F10" t="b">
            <v>0</v>
          </cell>
        </row>
        <row r="11">
          <cell r="A11">
            <v>9513</v>
          </cell>
          <cell r="B11" t="str">
            <v>CARPAY Henri</v>
          </cell>
          <cell r="C11" t="str">
            <v>CM</v>
          </cell>
          <cell r="F11" t="b">
            <v>0</v>
          </cell>
        </row>
        <row r="12">
          <cell r="A12">
            <v>4682</v>
          </cell>
          <cell r="B12" t="str">
            <v>SCHOUTETENS Pieter</v>
          </cell>
          <cell r="C12" t="str">
            <v>CM</v>
          </cell>
          <cell r="E12">
            <v>27</v>
          </cell>
          <cell r="F12" t="str">
            <v>2°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18</v>
          </cell>
          <cell r="F18" t="str">
            <v>4°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 PRAET Bart</v>
          </cell>
          <cell r="C21" t="str">
            <v>OS</v>
          </cell>
          <cell r="E21">
            <v>27</v>
          </cell>
          <cell r="F21" t="str">
            <v>2°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4">
          <cell r="A24" t="str">
            <v>7465B</v>
          </cell>
          <cell r="B24" t="str">
            <v>COUSSEMENT Wim</v>
          </cell>
          <cell r="C24" t="str">
            <v>OS</v>
          </cell>
          <cell r="E24">
            <v>22</v>
          </cell>
          <cell r="F24" t="str">
            <v>3°</v>
          </cell>
        </row>
        <row r="25">
          <cell r="A25">
            <v>9768</v>
          </cell>
          <cell r="B25" t="str">
            <v>VAN ROOSE Nico</v>
          </cell>
          <cell r="C25" t="str">
            <v>OS</v>
          </cell>
        </row>
        <row r="26">
          <cell r="A26">
            <v>9784</v>
          </cell>
          <cell r="B26" t="str">
            <v>DENYS Jerry</v>
          </cell>
          <cell r="C26" t="str">
            <v>OS</v>
          </cell>
        </row>
        <row r="29">
          <cell r="A29">
            <v>7465</v>
          </cell>
          <cell r="B29" t="str">
            <v>COUSSEMENT Wim</v>
          </cell>
          <cell r="C29" t="str">
            <v>DK</v>
          </cell>
          <cell r="F29" t="b">
            <v>0</v>
          </cell>
        </row>
        <row r="30">
          <cell r="A30">
            <v>9413</v>
          </cell>
          <cell r="B30" t="str">
            <v>DANNEELS Laurent</v>
          </cell>
          <cell r="C30" t="str">
            <v>DK</v>
          </cell>
          <cell r="F30" t="b">
            <v>0</v>
          </cell>
        </row>
        <row r="31">
          <cell r="A31">
            <v>5682</v>
          </cell>
          <cell r="B31" t="str">
            <v>DELANGHE Lievin</v>
          </cell>
          <cell r="C31" t="str">
            <v>DK</v>
          </cell>
          <cell r="F31" t="b">
            <v>0</v>
          </cell>
        </row>
        <row r="32">
          <cell r="A32">
            <v>4188</v>
          </cell>
          <cell r="B32" t="str">
            <v>RONDELEZ Noel</v>
          </cell>
          <cell r="C32" t="str">
            <v>DK</v>
          </cell>
          <cell r="E32">
            <v>18</v>
          </cell>
          <cell r="F32" t="str">
            <v>4°</v>
          </cell>
        </row>
        <row r="33">
          <cell r="A33">
            <v>4180</v>
          </cell>
          <cell r="B33" t="str">
            <v>CONSTANT Geert</v>
          </cell>
          <cell r="C33" t="str">
            <v>DK</v>
          </cell>
          <cell r="E33">
            <v>34</v>
          </cell>
          <cell r="F33" t="str">
            <v>1°</v>
          </cell>
        </row>
        <row r="34">
          <cell r="A34">
            <v>8047</v>
          </cell>
          <cell r="B34" t="str">
            <v>DEVRIENDT Bart</v>
          </cell>
          <cell r="C34" t="str">
            <v>DK</v>
          </cell>
          <cell r="E34">
            <v>22</v>
          </cell>
          <cell r="F34" t="str">
            <v>3°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4167</v>
          </cell>
          <cell r="B37" t="str">
            <v>DECLERCK Gilbert</v>
          </cell>
          <cell r="C37" t="str">
            <v>K.ZE</v>
          </cell>
          <cell r="E37">
            <v>27</v>
          </cell>
          <cell r="F37" t="str">
            <v>2°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  <cell r="E38">
            <v>18</v>
          </cell>
          <cell r="F38" t="str">
            <v>4°</v>
          </cell>
        </row>
        <row r="39">
          <cell r="A39">
            <v>4232</v>
          </cell>
          <cell r="B39" t="str">
            <v>BUYSSE Edgard</v>
          </cell>
          <cell r="C39" t="str">
            <v>K.ZE</v>
          </cell>
          <cell r="F39" t="b">
            <v>0</v>
          </cell>
        </row>
        <row r="40">
          <cell r="A40">
            <v>9254</v>
          </cell>
          <cell r="B40" t="str">
            <v>DE PRINCE Luc</v>
          </cell>
          <cell r="C40" t="str">
            <v>K.ZE</v>
          </cell>
          <cell r="F40" t="b">
            <v>0</v>
          </cell>
        </row>
        <row r="41">
          <cell r="A41">
            <v>4158</v>
          </cell>
          <cell r="B41" t="str">
            <v>BAUWENS Freddy</v>
          </cell>
          <cell r="C41" t="str">
            <v>K.ZE</v>
          </cell>
          <cell r="E41">
            <v>22</v>
          </cell>
          <cell r="F41" t="str">
            <v>3°</v>
          </cell>
        </row>
        <row r="42">
          <cell r="A42">
            <v>9961</v>
          </cell>
          <cell r="B42" t="str">
            <v>VANDENBROELE Kurt</v>
          </cell>
          <cell r="C42" t="str">
            <v>K.ZE</v>
          </cell>
          <cell r="D42" t="str">
            <v>NS</v>
          </cell>
          <cell r="E42">
            <v>22</v>
          </cell>
          <cell r="F42" t="str">
            <v>3°</v>
          </cell>
        </row>
        <row r="44">
          <cell r="F44" t="b">
            <v>0</v>
          </cell>
        </row>
        <row r="45">
          <cell r="A45">
            <v>7678</v>
          </cell>
          <cell r="B45" t="str">
            <v>DE VREEZE Patrick</v>
          </cell>
          <cell r="C45" t="str">
            <v>K.KN</v>
          </cell>
          <cell r="E45">
            <v>15</v>
          </cell>
          <cell r="F45" t="str">
            <v>5°</v>
          </cell>
        </row>
        <row r="46">
          <cell r="A46">
            <v>5178</v>
          </cell>
          <cell r="B46" t="str">
            <v>FRANKEN Luc</v>
          </cell>
          <cell r="C46" t="str">
            <v>K.KN</v>
          </cell>
          <cell r="E46">
            <v>27</v>
          </cell>
          <cell r="F46" t="str">
            <v>2°</v>
          </cell>
        </row>
        <row r="47">
          <cell r="A47">
            <v>7284</v>
          </cell>
          <cell r="B47" t="str">
            <v>LANDUYT Sacha</v>
          </cell>
          <cell r="C47" t="str">
            <v>K.KN</v>
          </cell>
          <cell r="F47" t="b">
            <v>0</v>
          </cell>
        </row>
        <row r="48">
          <cell r="A48">
            <v>4522</v>
          </cell>
          <cell r="B48" t="str">
            <v>METTEPENNINGEN Julien</v>
          </cell>
          <cell r="C48" t="str">
            <v>K.KN</v>
          </cell>
          <cell r="E48">
            <v>15</v>
          </cell>
          <cell r="F48" t="str">
            <v>5°</v>
          </cell>
        </row>
        <row r="49">
          <cell r="A49">
            <v>4114</v>
          </cell>
          <cell r="B49" t="str">
            <v>VAN KREIJ Jo</v>
          </cell>
          <cell r="C49" t="str">
            <v>K.KN</v>
          </cell>
          <cell r="F49" t="b">
            <v>0</v>
          </cell>
        </row>
        <row r="50">
          <cell r="F50" t="b">
            <v>0</v>
          </cell>
        </row>
        <row r="51">
          <cell r="A51">
            <v>2944</v>
          </cell>
          <cell r="B51" t="str">
            <v>t SEYEN Roland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4147</v>
          </cell>
          <cell r="B52" t="str">
            <v>D'HONT Steven</v>
          </cell>
          <cell r="C52" t="str">
            <v>OBA</v>
          </cell>
          <cell r="E52">
            <v>50</v>
          </cell>
          <cell r="F52" t="str">
            <v>hfd</v>
          </cell>
        </row>
        <row r="53">
          <cell r="A53">
            <v>4148</v>
          </cell>
          <cell r="B53" t="str">
            <v>DE CUYPER René</v>
          </cell>
          <cell r="C53" t="str">
            <v>K.BR</v>
          </cell>
          <cell r="F53" t="b">
            <v>0</v>
          </cell>
        </row>
        <row r="54">
          <cell r="A54">
            <v>4150</v>
          </cell>
          <cell r="B54" t="str">
            <v>DEVROE Eddy</v>
          </cell>
          <cell r="C54" t="str">
            <v>K.BR</v>
          </cell>
          <cell r="E54">
            <v>22</v>
          </cell>
          <cell r="F54" t="str">
            <v>3°</v>
          </cell>
        </row>
        <row r="55">
          <cell r="A55">
            <v>4156</v>
          </cell>
          <cell r="B55" t="str">
            <v>SEYS Norbert</v>
          </cell>
          <cell r="C55" t="str">
            <v>K.BR</v>
          </cell>
          <cell r="E55">
            <v>18</v>
          </cell>
          <cell r="F55" t="str">
            <v>4°</v>
          </cell>
        </row>
        <row r="56">
          <cell r="A56">
            <v>4214</v>
          </cell>
          <cell r="B56" t="str">
            <v>DE BAERE Karel</v>
          </cell>
          <cell r="C56" t="str">
            <v>K.BR</v>
          </cell>
          <cell r="E56">
            <v>15</v>
          </cell>
          <cell r="F56" t="str">
            <v>5°</v>
          </cell>
        </row>
        <row r="57">
          <cell r="A57">
            <v>4217</v>
          </cell>
          <cell r="B57" t="str">
            <v>DE GRAEVE David</v>
          </cell>
          <cell r="C57" t="str">
            <v>K.BR</v>
          </cell>
          <cell r="E57">
            <v>42</v>
          </cell>
          <cell r="F57" t="str">
            <v>exc</v>
          </cell>
        </row>
        <row r="58">
          <cell r="A58">
            <v>4222</v>
          </cell>
          <cell r="B58" t="str">
            <v>DE QUEKER Guido</v>
          </cell>
          <cell r="C58" t="str">
            <v>K.BR</v>
          </cell>
          <cell r="E58">
            <v>22</v>
          </cell>
          <cell r="F58" t="str">
            <v>3°</v>
          </cell>
        </row>
        <row r="59">
          <cell r="A59">
            <v>4223</v>
          </cell>
          <cell r="B59" t="str">
            <v>DRUWEL Francois</v>
          </cell>
          <cell r="C59" t="str">
            <v>K.BR</v>
          </cell>
          <cell r="E59">
            <v>18</v>
          </cell>
          <cell r="F59" t="str">
            <v>4°</v>
          </cell>
        </row>
        <row r="60">
          <cell r="A60">
            <v>4224</v>
          </cell>
          <cell r="B60" t="str">
            <v>GUIDE Jean-Pierre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4241</v>
          </cell>
          <cell r="B61" t="str">
            <v>VANHECKE Rik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4242</v>
          </cell>
          <cell r="B62" t="str">
            <v>VERCRUYSSE Johan</v>
          </cell>
          <cell r="C62" t="str">
            <v>K.BR</v>
          </cell>
          <cell r="E62">
            <v>22</v>
          </cell>
          <cell r="F62" t="str">
            <v>3°</v>
          </cell>
        </row>
        <row r="63">
          <cell r="A63">
            <v>4557</v>
          </cell>
          <cell r="B63" t="str">
            <v>SERWEYTENS Lieven</v>
          </cell>
          <cell r="C63" t="str">
            <v>K.BR</v>
          </cell>
          <cell r="E63">
            <v>42</v>
          </cell>
          <cell r="F63" t="str">
            <v>exc</v>
          </cell>
        </row>
        <row r="64">
          <cell r="A64">
            <v>4779</v>
          </cell>
          <cell r="B64" t="str">
            <v>LEYS Bart</v>
          </cell>
          <cell r="C64" t="str">
            <v>K.BR</v>
          </cell>
          <cell r="E64">
            <v>60</v>
          </cell>
          <cell r="F64" t="str">
            <v>ere</v>
          </cell>
        </row>
        <row r="65">
          <cell r="A65">
            <v>5186</v>
          </cell>
          <cell r="B65" t="str">
            <v>DEFRUYT Dirk</v>
          </cell>
          <cell r="C65" t="str">
            <v>K.BR</v>
          </cell>
          <cell r="F65" t="b">
            <v>0</v>
          </cell>
        </row>
        <row r="66">
          <cell r="A66">
            <v>5190</v>
          </cell>
          <cell r="B66" t="str">
            <v>SAVER André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5408</v>
          </cell>
          <cell r="B67" t="str">
            <v>VANRAPENBUSCH Franky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5685</v>
          </cell>
          <cell r="B68" t="str">
            <v>BOECKAERT Eric</v>
          </cell>
          <cell r="C68" t="str">
            <v>K.BR</v>
          </cell>
          <cell r="E68">
            <v>34</v>
          </cell>
          <cell r="F68" t="str">
            <v>1°</v>
          </cell>
        </row>
        <row r="69">
          <cell r="A69">
            <v>5689</v>
          </cell>
          <cell r="B69" t="str">
            <v>SAVER Koen</v>
          </cell>
          <cell r="C69" t="str">
            <v>K.BR</v>
          </cell>
          <cell r="E69">
            <v>50</v>
          </cell>
          <cell r="F69" t="str">
            <v>hfd</v>
          </cell>
        </row>
        <row r="70">
          <cell r="A70">
            <v>6081</v>
          </cell>
          <cell r="B70" t="str">
            <v>QUITTELIER Stephane</v>
          </cell>
          <cell r="C70" t="str">
            <v>K.BR</v>
          </cell>
          <cell r="E70">
            <v>15</v>
          </cell>
          <cell r="F70" t="str">
            <v>5°</v>
          </cell>
        </row>
        <row r="71">
          <cell r="A71">
            <v>7795</v>
          </cell>
          <cell r="B71" t="str">
            <v>HACKE Jean-Marie</v>
          </cell>
          <cell r="C71" t="str">
            <v>K.BR</v>
          </cell>
          <cell r="E71">
            <v>27</v>
          </cell>
          <cell r="F71" t="str">
            <v>2°</v>
          </cell>
        </row>
        <row r="72">
          <cell r="A72">
            <v>7797</v>
          </cell>
          <cell r="B72" t="str">
            <v>BEIRENS Marc</v>
          </cell>
          <cell r="C72" t="str">
            <v>K.BR</v>
          </cell>
          <cell r="E72">
            <v>22</v>
          </cell>
          <cell r="F72" t="str">
            <v>3°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E73">
            <v>27</v>
          </cell>
          <cell r="F73" t="str">
            <v>2°</v>
          </cell>
        </row>
        <row r="74">
          <cell r="A74">
            <v>8454</v>
          </cell>
          <cell r="B74" t="str">
            <v>STUYVAERT Marijn</v>
          </cell>
          <cell r="C74" t="str">
            <v>K.BR</v>
          </cell>
          <cell r="E74">
            <v>22</v>
          </cell>
          <cell r="F74" t="str">
            <v>3°</v>
          </cell>
        </row>
        <row r="75">
          <cell r="A75">
            <v>8669</v>
          </cell>
          <cell r="B75" t="str">
            <v>DE CLERCK Jean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8670</v>
          </cell>
          <cell r="B76" t="str">
            <v>SCHOE Henk</v>
          </cell>
          <cell r="C76" t="str">
            <v>K.BR</v>
          </cell>
          <cell r="E76">
            <v>15</v>
          </cell>
          <cell r="F76" t="str">
            <v>5°</v>
          </cell>
        </row>
        <row r="77">
          <cell r="A77">
            <v>4185</v>
          </cell>
          <cell r="B77" t="str">
            <v>DEPOORTER Daniël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9062</v>
          </cell>
          <cell r="B78" t="str">
            <v>DE BUSSCHER Walter</v>
          </cell>
          <cell r="C78" t="str">
            <v>K.BR</v>
          </cell>
          <cell r="E78">
            <v>22</v>
          </cell>
          <cell r="F78" t="str">
            <v>3°</v>
          </cell>
        </row>
        <row r="79">
          <cell r="A79">
            <v>8921</v>
          </cell>
          <cell r="B79" t="str">
            <v>CHRISTIAENS Danny</v>
          </cell>
          <cell r="C79" t="str">
            <v>K.BR</v>
          </cell>
          <cell r="F79" t="b">
            <v>0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E80">
            <v>18</v>
          </cell>
          <cell r="F80" t="str">
            <v>4°</v>
          </cell>
        </row>
        <row r="81">
          <cell r="A81">
            <v>4250</v>
          </cell>
          <cell r="B81" t="str">
            <v>COBBAERT  Thierry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  <cell r="E82">
            <v>18</v>
          </cell>
          <cell r="F82" t="str">
            <v>4°</v>
          </cell>
        </row>
        <row r="83">
          <cell r="A83">
            <v>9258</v>
          </cell>
          <cell r="B83" t="str">
            <v>STEFFENS Alain</v>
          </cell>
          <cell r="C83" t="str">
            <v>K.BR</v>
          </cell>
          <cell r="E83">
            <v>22</v>
          </cell>
          <cell r="F83" t="str">
            <v>3°</v>
          </cell>
        </row>
        <row r="84">
          <cell r="A84">
            <v>4267</v>
          </cell>
          <cell r="B84" t="str">
            <v>THOMAS Peter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4722</v>
          </cell>
          <cell r="B85" t="str">
            <v>BLAUWBLOMME Henk</v>
          </cell>
          <cell r="C85" t="str">
            <v>K.BR</v>
          </cell>
          <cell r="E85">
            <v>60</v>
          </cell>
          <cell r="F85" t="str">
            <v>ere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A102">
            <v>9279</v>
          </cell>
          <cell r="B102" t="str">
            <v>DALINGA Meerten</v>
          </cell>
          <cell r="C102" t="str">
            <v>K.BR</v>
          </cell>
          <cell r="E102">
            <v>34</v>
          </cell>
          <cell r="F102" t="str">
            <v>1°</v>
          </cell>
        </row>
        <row r="103">
          <cell r="A103">
            <v>4233</v>
          </cell>
          <cell r="B103" t="str">
            <v>PIETERS Ronny</v>
          </cell>
          <cell r="C103" t="str">
            <v>K.BR</v>
          </cell>
        </row>
        <row r="104">
          <cell r="A104">
            <v>9778</v>
          </cell>
          <cell r="B104" t="str">
            <v>POPPE Rudy</v>
          </cell>
          <cell r="C104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E108">
            <v>18</v>
          </cell>
          <cell r="F108" t="str">
            <v>4°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E109">
            <v>42</v>
          </cell>
          <cell r="F109" t="str">
            <v>exc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18</v>
          </cell>
          <cell r="F111" t="str">
            <v>4°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E112">
            <v>27</v>
          </cell>
          <cell r="F112" t="str">
            <v>2°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E113">
            <v>34</v>
          </cell>
          <cell r="F113" t="str">
            <v>1°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E114">
            <v>22</v>
          </cell>
          <cell r="F114" t="str">
            <v>3°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E115">
            <v>42</v>
          </cell>
          <cell r="F115" t="str">
            <v>exc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27</v>
          </cell>
          <cell r="F116" t="str">
            <v>2°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E117">
            <v>15</v>
          </cell>
          <cell r="F117" t="str">
            <v>5°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F118" t="b">
            <v>0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E119">
            <v>27</v>
          </cell>
          <cell r="F119" t="str">
            <v>2°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E120">
            <v>27</v>
          </cell>
          <cell r="F120" t="str">
            <v>2°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E122">
            <v>34</v>
          </cell>
          <cell r="F122" t="str">
            <v>1°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E124">
            <v>42</v>
          </cell>
          <cell r="F124" t="str">
            <v>exc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E125">
            <v>18</v>
          </cell>
          <cell r="F125" t="str">
            <v>4°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E127">
            <v>15</v>
          </cell>
          <cell r="F127" t="str">
            <v>5°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E128">
            <v>22</v>
          </cell>
          <cell r="F128" t="str">
            <v>3°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E129">
            <v>34</v>
          </cell>
          <cell r="F129" t="str">
            <v>1°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E130">
            <v>27</v>
          </cell>
          <cell r="F130" t="str">
            <v>2°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E131">
            <v>18</v>
          </cell>
          <cell r="F131" t="str">
            <v>4°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E132">
            <v>34</v>
          </cell>
          <cell r="F132" t="str">
            <v>1°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F133" t="b">
            <v>0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E134">
            <v>22</v>
          </cell>
          <cell r="F134" t="str">
            <v>3°</v>
          </cell>
        </row>
        <row r="135">
          <cell r="A135">
            <v>9977</v>
          </cell>
          <cell r="B135" t="str">
            <v>GOEMAERE Yves</v>
          </cell>
          <cell r="C135" t="str">
            <v>OBA</v>
          </cell>
          <cell r="E135">
            <v>34</v>
          </cell>
          <cell r="F135" t="str">
            <v>1°</v>
          </cell>
        </row>
        <row r="136">
          <cell r="A136">
            <v>8045</v>
          </cell>
          <cell r="B136" t="str">
            <v>GARRE Roger</v>
          </cell>
          <cell r="C136" t="str">
            <v>OBA</v>
          </cell>
          <cell r="E136">
            <v>22</v>
          </cell>
          <cell r="F136" t="str">
            <v>3°</v>
          </cell>
        </row>
        <row r="137">
          <cell r="A137">
            <v>9514</v>
          </cell>
          <cell r="B137" t="str">
            <v>VANROOSE Matteo</v>
          </cell>
          <cell r="C137" t="str">
            <v>OBA</v>
          </cell>
          <cell r="F137" t="b">
            <v>0</v>
          </cell>
        </row>
        <row r="138">
          <cell r="A138">
            <v>4274</v>
          </cell>
          <cell r="B138" t="str">
            <v>VANHESTE Jean-Pierre</v>
          </cell>
          <cell r="C138" t="str">
            <v xml:space="preserve"> OBA</v>
          </cell>
          <cell r="E138">
            <v>22</v>
          </cell>
          <cell r="F138" t="str">
            <v>3°</v>
          </cell>
        </row>
        <row r="139">
          <cell r="A139">
            <v>9969</v>
          </cell>
          <cell r="B139" t="str">
            <v>SPILLIERS Marc</v>
          </cell>
          <cell r="C139" t="str">
            <v>OBA</v>
          </cell>
        </row>
        <row r="140">
          <cell r="A140">
            <v>7681</v>
          </cell>
          <cell r="B140" t="str">
            <v>VAN DE VELDE Jozef</v>
          </cell>
          <cell r="C140" t="str">
            <v>OBA</v>
          </cell>
          <cell r="E140">
            <v>34</v>
          </cell>
          <cell r="F140" t="str">
            <v>1°</v>
          </cell>
        </row>
        <row r="141">
          <cell r="A141">
            <v>9759</v>
          </cell>
          <cell r="B141" t="str">
            <v>BRACKX Daniël</v>
          </cell>
          <cell r="C141" t="str">
            <v>OBA</v>
          </cell>
          <cell r="E141">
            <v>18</v>
          </cell>
          <cell r="F141" t="str">
            <v>4°</v>
          </cell>
        </row>
        <row r="142">
          <cell r="A142">
            <v>4193</v>
          </cell>
          <cell r="B142" t="str">
            <v>DEVYNCK Benoit</v>
          </cell>
          <cell r="C142" t="str">
            <v>OBA</v>
          </cell>
          <cell r="E142">
            <v>22</v>
          </cell>
          <cell r="F142" t="str">
            <v>3°</v>
          </cell>
        </row>
        <row r="143">
          <cell r="A143">
            <v>7468</v>
          </cell>
          <cell r="B143" t="str">
            <v>DEWEIRDT Jean-Pierre</v>
          </cell>
          <cell r="C143" t="str">
            <v>OBA</v>
          </cell>
          <cell r="E143">
            <v>27</v>
          </cell>
          <cell r="F143" t="str">
            <v>2°</v>
          </cell>
        </row>
        <row r="144">
          <cell r="A144">
            <v>6080</v>
          </cell>
          <cell r="B144" t="str">
            <v>ROELS Jan</v>
          </cell>
          <cell r="C144" t="str">
            <v>OBA</v>
          </cell>
          <cell r="E144">
            <v>34</v>
          </cell>
          <cell r="F144" t="str">
            <v>1°</v>
          </cell>
        </row>
        <row r="145">
          <cell r="A145">
            <v>8885</v>
          </cell>
          <cell r="B145" t="str">
            <v>SPOORMANS Roger</v>
          </cell>
          <cell r="C145" t="str">
            <v>OBA</v>
          </cell>
          <cell r="E145">
            <v>34</v>
          </cell>
          <cell r="F145" t="str">
            <v>1°</v>
          </cell>
        </row>
        <row r="146">
          <cell r="A146">
            <v>9993</v>
          </cell>
          <cell r="B146" t="str">
            <v>VAN DEN BERGEN Joêl</v>
          </cell>
          <cell r="C146" t="str">
            <v>OBA</v>
          </cell>
          <cell r="E146">
            <v>18</v>
          </cell>
          <cell r="F146" t="str">
            <v>4°</v>
          </cell>
        </row>
        <row r="147">
          <cell r="A147">
            <v>7801</v>
          </cell>
          <cell r="B147" t="str">
            <v>EISCHEN Frédéric</v>
          </cell>
          <cell r="C147" t="str">
            <v>OBA</v>
          </cell>
          <cell r="E147">
            <v>18</v>
          </cell>
          <cell r="F147" t="str">
            <v>4°</v>
          </cell>
        </row>
        <row r="148">
          <cell r="A148">
            <v>1376</v>
          </cell>
          <cell r="B148" t="str">
            <v>CEULEMANS Lodewijck</v>
          </cell>
          <cell r="C148" t="str">
            <v>OBA</v>
          </cell>
          <cell r="E148">
            <v>18</v>
          </cell>
          <cell r="F148" t="str">
            <v>4°</v>
          </cell>
        </row>
        <row r="149">
          <cell r="A149">
            <v>2228</v>
          </cell>
          <cell r="B149" t="str">
            <v>VAN BENEDEN Alain</v>
          </cell>
          <cell r="C149" t="str">
            <v>OBA</v>
          </cell>
          <cell r="E149">
            <v>22</v>
          </cell>
          <cell r="F149" t="str">
            <v>3°</v>
          </cell>
        </row>
        <row r="150">
          <cell r="A150">
            <v>9989</v>
          </cell>
          <cell r="B150" t="str">
            <v>VAN BOGAERT Marc</v>
          </cell>
          <cell r="C150" t="str">
            <v>OBA</v>
          </cell>
          <cell r="E150">
            <v>18</v>
          </cell>
          <cell r="F150" t="str">
            <v>4°</v>
          </cell>
        </row>
        <row r="151">
          <cell r="A151" t="str">
            <v>4247B</v>
          </cell>
          <cell r="B151" t="str">
            <v>BORNY Franky</v>
          </cell>
          <cell r="C151" t="str">
            <v>OBA</v>
          </cell>
          <cell r="E151">
            <v>42</v>
          </cell>
          <cell r="F151" t="str">
            <v>exc</v>
          </cell>
        </row>
        <row r="153">
          <cell r="A153">
            <v>2061</v>
          </cell>
          <cell r="B153" t="str">
            <v>MERTENS Eddy</v>
          </cell>
          <cell r="C153" t="str">
            <v>KOH</v>
          </cell>
          <cell r="E153">
            <v>22</v>
          </cell>
          <cell r="F153" t="str">
            <v>3°</v>
          </cell>
        </row>
        <row r="154">
          <cell r="A154">
            <v>4290</v>
          </cell>
          <cell r="B154" t="str">
            <v>GILLADE Luc</v>
          </cell>
          <cell r="C154" t="str">
            <v>KOH</v>
          </cell>
          <cell r="E154">
            <v>34</v>
          </cell>
          <cell r="F154" t="str">
            <v>1°</v>
          </cell>
        </row>
        <row r="155">
          <cell r="A155">
            <v>4305</v>
          </cell>
          <cell r="B155" t="str">
            <v>DE HERTOG Ives</v>
          </cell>
          <cell r="C155" t="str">
            <v>KOH</v>
          </cell>
          <cell r="E155">
            <v>34</v>
          </cell>
          <cell r="F155" t="str">
            <v>1°</v>
          </cell>
        </row>
        <row r="156">
          <cell r="A156">
            <v>4354</v>
          </cell>
          <cell r="B156" t="str">
            <v>CAPIAU Lucien</v>
          </cell>
          <cell r="C156" t="str">
            <v>KOH</v>
          </cell>
          <cell r="E156">
            <v>34</v>
          </cell>
          <cell r="F156" t="str">
            <v>1°</v>
          </cell>
        </row>
        <row r="157">
          <cell r="A157">
            <v>4356</v>
          </cell>
          <cell r="B157" t="str">
            <v>DE BOU Pol</v>
          </cell>
          <cell r="C157" t="str">
            <v>KOH</v>
          </cell>
          <cell r="E157">
            <v>15</v>
          </cell>
          <cell r="F157" t="str">
            <v>5°</v>
          </cell>
        </row>
        <row r="158">
          <cell r="A158">
            <v>4361</v>
          </cell>
          <cell r="B158" t="str">
            <v>MANGELINCKX Nico</v>
          </cell>
          <cell r="C158" t="str">
            <v>KOH</v>
          </cell>
          <cell r="E158">
            <v>42</v>
          </cell>
          <cell r="F158" t="str">
            <v>exc</v>
          </cell>
        </row>
        <row r="159">
          <cell r="A159">
            <v>4389</v>
          </cell>
          <cell r="B159" t="str">
            <v>VAN KERCKHOVE Andre</v>
          </cell>
          <cell r="C159" t="str">
            <v>KOH</v>
          </cell>
          <cell r="E159">
            <v>27</v>
          </cell>
          <cell r="F159" t="str">
            <v>2°</v>
          </cell>
        </row>
        <row r="160">
          <cell r="A160">
            <v>8093</v>
          </cell>
          <cell r="B160" t="str">
            <v>MATTHYS Karolien</v>
          </cell>
          <cell r="C160" t="str">
            <v>KOH</v>
          </cell>
          <cell r="E160">
            <v>22</v>
          </cell>
          <cell r="F160" t="str">
            <v>3°</v>
          </cell>
        </row>
        <row r="161">
          <cell r="A161">
            <v>8662</v>
          </cell>
          <cell r="B161" t="str">
            <v>VAN DER LINDEN Eric</v>
          </cell>
          <cell r="C161" t="str">
            <v>KOH</v>
          </cell>
          <cell r="E161">
            <v>27</v>
          </cell>
          <cell r="F161" t="str">
            <v>2°</v>
          </cell>
        </row>
        <row r="162">
          <cell r="A162">
            <v>8871</v>
          </cell>
          <cell r="B162" t="str">
            <v>VANDENHENDE John</v>
          </cell>
          <cell r="C162" t="str">
            <v>KOH</v>
          </cell>
          <cell r="E162">
            <v>15</v>
          </cell>
          <cell r="F162" t="str">
            <v>5°</v>
          </cell>
        </row>
        <row r="163">
          <cell r="A163">
            <v>9064</v>
          </cell>
          <cell r="B163" t="str">
            <v>GERSOULLE Marc</v>
          </cell>
          <cell r="C163" t="str">
            <v>KOH</v>
          </cell>
          <cell r="E163">
            <v>18</v>
          </cell>
          <cell r="F163" t="str">
            <v>4°</v>
          </cell>
        </row>
        <row r="164">
          <cell r="A164">
            <v>9055</v>
          </cell>
          <cell r="B164" t="str">
            <v>DE HERTOG Gert-Jan</v>
          </cell>
          <cell r="C164" t="str">
            <v>KOH</v>
          </cell>
          <cell r="E164">
            <v>18</v>
          </cell>
          <cell r="F164" t="str">
            <v>4°</v>
          </cell>
        </row>
        <row r="165">
          <cell r="A165">
            <v>4378</v>
          </cell>
          <cell r="B165" t="str">
            <v xml:space="preserve">DE RUYVER Stefaan </v>
          </cell>
          <cell r="C165" t="str">
            <v>KOH</v>
          </cell>
          <cell r="E165">
            <v>15</v>
          </cell>
          <cell r="F165" t="str">
            <v>5°</v>
          </cell>
        </row>
        <row r="166">
          <cell r="A166">
            <v>4387</v>
          </cell>
          <cell r="B166" t="str">
            <v>TEMMERMAN Walter</v>
          </cell>
          <cell r="C166" t="str">
            <v>KOH</v>
          </cell>
          <cell r="E166">
            <v>34</v>
          </cell>
          <cell r="F166" t="str">
            <v>1°</v>
          </cell>
        </row>
        <row r="167">
          <cell r="A167">
            <v>9283</v>
          </cell>
          <cell r="B167" t="str">
            <v>BRENDERS Thierry</v>
          </cell>
          <cell r="C167" t="str">
            <v>KOH</v>
          </cell>
          <cell r="E167">
            <v>18</v>
          </cell>
          <cell r="F167" t="str">
            <v>4°</v>
          </cell>
        </row>
        <row r="168">
          <cell r="A168">
            <v>4348</v>
          </cell>
          <cell r="B168" t="str">
            <v>VAN MUYLEM Norbert</v>
          </cell>
          <cell r="C168" t="str">
            <v>KOH</v>
          </cell>
          <cell r="E168">
            <v>18</v>
          </cell>
          <cell r="F168" t="str">
            <v>4°</v>
          </cell>
        </row>
        <row r="169">
          <cell r="A169">
            <v>9518</v>
          </cell>
          <cell r="B169" t="str">
            <v>DE MECHELEER Michel</v>
          </cell>
          <cell r="C169" t="str">
            <v>KOH</v>
          </cell>
          <cell r="E169">
            <v>22</v>
          </cell>
          <cell r="F169" t="str">
            <v>3°</v>
          </cell>
        </row>
        <row r="170">
          <cell r="A170">
            <v>4390</v>
          </cell>
          <cell r="B170" t="str">
            <v>VAN MALDER Dirk</v>
          </cell>
          <cell r="C170" t="str">
            <v>KOH</v>
          </cell>
          <cell r="E170">
            <v>34</v>
          </cell>
          <cell r="F170" t="str">
            <v>1°</v>
          </cell>
        </row>
        <row r="171">
          <cell r="A171">
            <v>8066</v>
          </cell>
          <cell r="B171" t="str">
            <v>VANDERHAUWAERT Christian</v>
          </cell>
          <cell r="C171" t="str">
            <v>KOH</v>
          </cell>
          <cell r="E171">
            <v>15</v>
          </cell>
          <cell r="F171" t="str">
            <v>5°</v>
          </cell>
        </row>
        <row r="172">
          <cell r="A172">
            <v>4780</v>
          </cell>
          <cell r="B172" t="str">
            <v xml:space="preserve">LIBRECHT Geert </v>
          </cell>
          <cell r="C172" t="str">
            <v>KOH</v>
          </cell>
          <cell r="E172">
            <v>34</v>
          </cell>
          <cell r="F172" t="str">
            <v>1°</v>
          </cell>
        </row>
        <row r="173">
          <cell r="A173">
            <v>7682</v>
          </cell>
          <cell r="B173" t="str">
            <v>MATHIEU Ivan</v>
          </cell>
          <cell r="C173" t="str">
            <v>KOH</v>
          </cell>
          <cell r="F173" t="b">
            <v>0</v>
          </cell>
        </row>
        <row r="174">
          <cell r="A174">
            <v>4385</v>
          </cell>
          <cell r="B174" t="str">
            <v>MERTENS Marc</v>
          </cell>
          <cell r="C174" t="str">
            <v>KOH</v>
          </cell>
          <cell r="E174">
            <v>18</v>
          </cell>
          <cell r="F174" t="str">
            <v>4°</v>
          </cell>
        </row>
        <row r="177">
          <cell r="A177">
            <v>4294</v>
          </cell>
          <cell r="B177" t="str">
            <v>MATTENS Roger</v>
          </cell>
          <cell r="C177" t="str">
            <v>SMA</v>
          </cell>
          <cell r="E177">
            <v>22</v>
          </cell>
          <cell r="F177" t="str">
            <v>3°</v>
          </cell>
        </row>
        <row r="178">
          <cell r="A178">
            <v>4301</v>
          </cell>
          <cell r="B178" t="str">
            <v>VAN GOETHEM Glenn</v>
          </cell>
          <cell r="C178" t="str">
            <v>SMA</v>
          </cell>
          <cell r="E178">
            <v>27</v>
          </cell>
          <cell r="F178" t="str">
            <v>2°</v>
          </cell>
        </row>
        <row r="179">
          <cell r="A179">
            <v>7048</v>
          </cell>
          <cell r="B179" t="str">
            <v>STILTEN Rik</v>
          </cell>
          <cell r="C179" t="str">
            <v>SMA</v>
          </cell>
          <cell r="E179">
            <v>15</v>
          </cell>
          <cell r="F179" t="str">
            <v>5°</v>
          </cell>
        </row>
        <row r="180">
          <cell r="A180">
            <v>4297</v>
          </cell>
          <cell r="B180" t="str">
            <v>VAN DEN BOSSCHE Christian</v>
          </cell>
          <cell r="C180" t="str">
            <v>SMA</v>
          </cell>
          <cell r="E180">
            <v>22</v>
          </cell>
          <cell r="F180" t="str">
            <v>3°</v>
          </cell>
        </row>
        <row r="181">
          <cell r="A181">
            <v>9416</v>
          </cell>
          <cell r="B181" t="str">
            <v>RIEMKENS Wilfried</v>
          </cell>
          <cell r="C181" t="str">
            <v>SMA</v>
          </cell>
          <cell r="F181" t="b">
            <v>0</v>
          </cell>
        </row>
        <row r="182">
          <cell r="A182">
            <v>9415</v>
          </cell>
          <cell r="B182" t="str">
            <v>VERHOEYEN Eddy</v>
          </cell>
          <cell r="C182" t="str">
            <v>SMA</v>
          </cell>
          <cell r="F182" t="b">
            <v>0</v>
          </cell>
        </row>
        <row r="183">
          <cell r="A183">
            <v>9417</v>
          </cell>
          <cell r="B183" t="str">
            <v>ROGIERS Marc</v>
          </cell>
          <cell r="C183" t="str">
            <v>SMA</v>
          </cell>
          <cell r="E183">
            <v>15</v>
          </cell>
          <cell r="F183" t="str">
            <v>5°</v>
          </cell>
        </row>
        <row r="184">
          <cell r="A184">
            <v>6694</v>
          </cell>
          <cell r="B184" t="str">
            <v xml:space="preserve">VINCK Eddy </v>
          </cell>
          <cell r="C184" t="str">
            <v>SMA</v>
          </cell>
          <cell r="F184" t="b">
            <v>0</v>
          </cell>
        </row>
        <row r="185">
          <cell r="A185">
            <v>1170</v>
          </cell>
          <cell r="B185" t="str">
            <v>TEMMERMAN Dirk</v>
          </cell>
          <cell r="C185" t="str">
            <v>SMA</v>
          </cell>
          <cell r="E185">
            <v>22</v>
          </cell>
          <cell r="F185" t="str">
            <v>3°</v>
          </cell>
        </row>
        <row r="186">
          <cell r="A186">
            <v>4974</v>
          </cell>
          <cell r="B186" t="str">
            <v>VAN DEN BROECK Harry</v>
          </cell>
          <cell r="C186" t="str">
            <v>SMA</v>
          </cell>
          <cell r="E186">
            <v>22</v>
          </cell>
          <cell r="F186" t="str">
            <v>3°</v>
          </cell>
        </row>
        <row r="187">
          <cell r="A187">
            <v>9972</v>
          </cell>
          <cell r="B187" t="str">
            <v>VAN DE VONDEL Dirk</v>
          </cell>
          <cell r="C187" t="str">
            <v>SMA</v>
          </cell>
        </row>
        <row r="188">
          <cell r="A188">
            <v>4374</v>
          </cell>
          <cell r="B188" t="str">
            <v>VERHULST Jean-Paul</v>
          </cell>
          <cell r="C188" t="str">
            <v>SMA</v>
          </cell>
        </row>
        <row r="189">
          <cell r="A189">
            <v>1190</v>
          </cell>
          <cell r="B189" t="str">
            <v>CALLEBAUT Pascal</v>
          </cell>
          <cell r="C189" t="str">
            <v>SMA</v>
          </cell>
        </row>
        <row r="190">
          <cell r="A190">
            <v>9808</v>
          </cell>
          <cell r="B190" t="str">
            <v>VAN DEN BOSSCHE Cesar</v>
          </cell>
          <cell r="C190" t="str">
            <v>SMA</v>
          </cell>
          <cell r="E190">
            <v>18</v>
          </cell>
          <cell r="F190" t="str">
            <v>4°</v>
          </cell>
        </row>
        <row r="191">
          <cell r="A191">
            <v>9776</v>
          </cell>
          <cell r="B191" t="str">
            <v>VAN DEN BERGHE Damiaan</v>
          </cell>
          <cell r="C191" t="str">
            <v>SMA</v>
          </cell>
          <cell r="D191" t="str">
            <v>NS</v>
          </cell>
        </row>
        <row r="192">
          <cell r="A192">
            <v>2338</v>
          </cell>
          <cell r="B192" t="str">
            <v>VAN DE CAN Thierry</v>
          </cell>
          <cell r="C192" t="str">
            <v>SMA</v>
          </cell>
          <cell r="E192">
            <v>22</v>
          </cell>
          <cell r="F192" t="str">
            <v>3°</v>
          </cell>
        </row>
        <row r="193">
          <cell r="A193">
            <v>7297</v>
          </cell>
          <cell r="B193" t="str">
            <v>MESKENS Eduard</v>
          </cell>
          <cell r="C193" t="str">
            <v>SMA</v>
          </cell>
          <cell r="E193">
            <v>15</v>
          </cell>
          <cell r="F193" t="str">
            <v>5°</v>
          </cell>
        </row>
        <row r="194">
          <cell r="A194">
            <v>9458</v>
          </cell>
          <cell r="B194" t="str">
            <v>VANDE CAN Florian</v>
          </cell>
          <cell r="C194" t="str">
            <v>SMA</v>
          </cell>
          <cell r="F194" t="b">
            <v>0</v>
          </cell>
        </row>
        <row r="195">
          <cell r="A195">
            <v>4301</v>
          </cell>
          <cell r="B195" t="str">
            <v>VAN GOETHEM Glenn</v>
          </cell>
          <cell r="C195" t="str">
            <v>SMA</v>
          </cell>
          <cell r="E195">
            <v>27</v>
          </cell>
          <cell r="F195" t="str">
            <v>2°</v>
          </cell>
        </row>
        <row r="196">
          <cell r="F196" t="b">
            <v>0</v>
          </cell>
        </row>
        <row r="197">
          <cell r="A197">
            <v>7804</v>
          </cell>
          <cell r="B197" t="str">
            <v>DE BREMAEKER Eric</v>
          </cell>
          <cell r="C197" t="str">
            <v>K.STER</v>
          </cell>
          <cell r="E197">
            <v>18</v>
          </cell>
          <cell r="F197" t="str">
            <v>4°</v>
          </cell>
        </row>
        <row r="198">
          <cell r="A198">
            <v>8535</v>
          </cell>
          <cell r="B198" t="str">
            <v>DE WIN Guy</v>
          </cell>
          <cell r="C198" t="str">
            <v>K.STER</v>
          </cell>
          <cell r="E198">
            <v>27</v>
          </cell>
          <cell r="F198" t="str">
            <v>2°</v>
          </cell>
        </row>
        <row r="199">
          <cell r="A199">
            <v>5198</v>
          </cell>
          <cell r="B199" t="str">
            <v>VAN LAETHEM Rudy</v>
          </cell>
          <cell r="C199" t="str">
            <v>K.STER</v>
          </cell>
          <cell r="E199">
            <v>34</v>
          </cell>
          <cell r="F199" t="str">
            <v>1°</v>
          </cell>
        </row>
        <row r="200">
          <cell r="A200">
            <v>9221</v>
          </cell>
          <cell r="B200" t="str">
            <v>BOSTOEN Kris</v>
          </cell>
          <cell r="C200" t="str">
            <v>K.STER</v>
          </cell>
          <cell r="E200">
            <v>22</v>
          </cell>
          <cell r="F200" t="str">
            <v>3°</v>
          </cell>
        </row>
        <row r="201">
          <cell r="A201">
            <v>7054</v>
          </cell>
          <cell r="B201" t="str">
            <v>LOOS Leo</v>
          </cell>
          <cell r="C201" t="str">
            <v>K.STER</v>
          </cell>
          <cell r="E201">
            <v>18</v>
          </cell>
          <cell r="F201" t="str">
            <v>4°</v>
          </cell>
        </row>
        <row r="202">
          <cell r="A202">
            <v>7049</v>
          </cell>
          <cell r="B202" t="str">
            <v>DE TANT Freddy</v>
          </cell>
          <cell r="C202" t="str">
            <v>K.STER</v>
          </cell>
          <cell r="E202">
            <v>15</v>
          </cell>
          <cell r="F202" t="str">
            <v>5°</v>
          </cell>
        </row>
        <row r="203">
          <cell r="A203">
            <v>4345</v>
          </cell>
          <cell r="B203" t="str">
            <v>PARDAENS Willy</v>
          </cell>
          <cell r="C203" t="str">
            <v>K.STER</v>
          </cell>
          <cell r="E203">
            <v>18</v>
          </cell>
          <cell r="F203" t="str">
            <v>4°</v>
          </cell>
        </row>
        <row r="204">
          <cell r="A204">
            <v>4344</v>
          </cell>
          <cell r="B204" t="str">
            <v>DE WEVER Koen</v>
          </cell>
          <cell r="C204" t="str">
            <v>K.STER</v>
          </cell>
          <cell r="E204">
            <v>27</v>
          </cell>
          <cell r="F204" t="str">
            <v>2°</v>
          </cell>
        </row>
        <row r="205">
          <cell r="A205">
            <v>4352</v>
          </cell>
          <cell r="B205" t="str">
            <v>WAUTERS Johnny</v>
          </cell>
          <cell r="C205" t="str">
            <v>K.STER</v>
          </cell>
          <cell r="E205">
            <v>42</v>
          </cell>
          <cell r="F205" t="str">
            <v>exc</v>
          </cell>
        </row>
        <row r="206">
          <cell r="A206">
            <v>9515</v>
          </cell>
          <cell r="B206" t="str">
            <v>CEULEMANS Benny</v>
          </cell>
          <cell r="C206" t="str">
            <v>K.STER</v>
          </cell>
          <cell r="E206">
            <v>42</v>
          </cell>
          <cell r="F206" t="str">
            <v>exc</v>
          </cell>
        </row>
        <row r="207">
          <cell r="A207">
            <v>9517</v>
          </cell>
          <cell r="B207" t="str">
            <v>GOORDEN Willy</v>
          </cell>
          <cell r="C207" t="str">
            <v>K.STER</v>
          </cell>
          <cell r="E207">
            <v>18</v>
          </cell>
          <cell r="F207" t="str">
            <v>4°</v>
          </cell>
        </row>
        <row r="208">
          <cell r="A208">
            <v>4282</v>
          </cell>
          <cell r="B208" t="str">
            <v>COPPENS Sandro</v>
          </cell>
          <cell r="C208" t="str">
            <v>K.STER</v>
          </cell>
          <cell r="E208">
            <v>27</v>
          </cell>
          <cell r="F208" t="str">
            <v>2°</v>
          </cell>
        </row>
        <row r="209">
          <cell r="A209">
            <v>7609</v>
          </cell>
          <cell r="B209" t="str">
            <v>COLLART Olivier</v>
          </cell>
          <cell r="C209" t="str">
            <v>K.STER</v>
          </cell>
          <cell r="E209">
            <v>27</v>
          </cell>
          <cell r="F209" t="str">
            <v>2°</v>
          </cell>
        </row>
        <row r="210">
          <cell r="A210">
            <v>7236</v>
          </cell>
          <cell r="B210" t="str">
            <v>MARCHARIS Françis</v>
          </cell>
          <cell r="C210" t="str">
            <v>K.STER</v>
          </cell>
          <cell r="E210">
            <v>18</v>
          </cell>
          <cell r="F210" t="str">
            <v>4°</v>
          </cell>
        </row>
        <row r="211">
          <cell r="A211">
            <v>9516</v>
          </cell>
          <cell r="B211" t="str">
            <v>DUJARDIN Geoffrey</v>
          </cell>
          <cell r="C211" t="str">
            <v>K.STER</v>
          </cell>
          <cell r="E211">
            <v>15</v>
          </cell>
          <cell r="F211" t="str">
            <v>5°</v>
          </cell>
        </row>
        <row r="212">
          <cell r="A212">
            <v>8017</v>
          </cell>
          <cell r="B212" t="str">
            <v xml:space="preserve">VAN RIET Kris </v>
          </cell>
          <cell r="C212" t="str">
            <v>K.STER</v>
          </cell>
          <cell r="E212">
            <v>22</v>
          </cell>
          <cell r="F212" t="str">
            <v>3°</v>
          </cell>
        </row>
        <row r="213">
          <cell r="A213">
            <v>6454</v>
          </cell>
          <cell r="B213" t="str">
            <v>VERCAMMEN Alwin</v>
          </cell>
          <cell r="C213" t="str">
            <v>K.STER</v>
          </cell>
          <cell r="E213">
            <v>15</v>
          </cell>
          <cell r="F213" t="str">
            <v>5°</v>
          </cell>
        </row>
        <row r="214">
          <cell r="A214">
            <v>4320</v>
          </cell>
          <cell r="B214" t="str">
            <v>VAN LANGENHOVE Alain</v>
          </cell>
          <cell r="C214" t="str">
            <v>K.STER</v>
          </cell>
          <cell r="E214">
            <v>18</v>
          </cell>
          <cell r="F214" t="str">
            <v>4°</v>
          </cell>
        </row>
        <row r="215">
          <cell r="A215">
            <v>4324</v>
          </cell>
          <cell r="B215" t="str">
            <v>DE CONINCK Marc</v>
          </cell>
          <cell r="C215" t="str">
            <v>K.STER</v>
          </cell>
          <cell r="E215">
            <v>22</v>
          </cell>
          <cell r="F215" t="str">
            <v>3°</v>
          </cell>
        </row>
        <row r="216">
          <cell r="A216">
            <v>4348</v>
          </cell>
          <cell r="B216" t="str">
            <v>VAN MUYLEM Norbert</v>
          </cell>
          <cell r="C216" t="str">
            <v>K.STER</v>
          </cell>
          <cell r="E216">
            <v>18</v>
          </cell>
          <cell r="F216" t="str">
            <v>4°</v>
          </cell>
        </row>
        <row r="217">
          <cell r="A217">
            <v>9974</v>
          </cell>
          <cell r="B217" t="str">
            <v>DE FREYN Jasper</v>
          </cell>
          <cell r="C217" t="str">
            <v>K.STER</v>
          </cell>
          <cell r="E217">
            <v>22</v>
          </cell>
          <cell r="F217" t="str">
            <v>3°</v>
          </cell>
        </row>
        <row r="218">
          <cell r="A218">
            <v>9063</v>
          </cell>
          <cell r="B218" t="str">
            <v>DE BECK Clery</v>
          </cell>
          <cell r="C218" t="str">
            <v>K.STER</v>
          </cell>
          <cell r="E218">
            <v>27</v>
          </cell>
          <cell r="F218" t="str">
            <v>2°</v>
          </cell>
        </row>
        <row r="219">
          <cell r="A219">
            <v>6088</v>
          </cell>
          <cell r="B219" t="str">
            <v>SIROYT Davy</v>
          </cell>
          <cell r="C219" t="str">
            <v>STER</v>
          </cell>
          <cell r="E219">
            <v>27</v>
          </cell>
          <cell r="F219" t="str">
            <v>2°</v>
          </cell>
        </row>
        <row r="223">
          <cell r="A223">
            <v>4487</v>
          </cell>
          <cell r="B223" t="str">
            <v>VAN DE VOORDE Luc</v>
          </cell>
          <cell r="C223" t="str">
            <v>BVG</v>
          </cell>
          <cell r="E223">
            <v>42</v>
          </cell>
          <cell r="F223" t="str">
            <v>exc</v>
          </cell>
        </row>
        <row r="224">
          <cell r="A224">
            <v>4341</v>
          </cell>
          <cell r="B224" t="str">
            <v>DE COSTER Luc</v>
          </cell>
          <cell r="C224" t="str">
            <v>BVG</v>
          </cell>
          <cell r="E224">
            <v>42</v>
          </cell>
          <cell r="F224" t="str">
            <v>exc</v>
          </cell>
        </row>
        <row r="225">
          <cell r="A225">
            <v>6577</v>
          </cell>
          <cell r="B225" t="str">
            <v>SCIACCA Emilio</v>
          </cell>
          <cell r="C225" t="str">
            <v>BVG</v>
          </cell>
          <cell r="E225">
            <v>60</v>
          </cell>
          <cell r="F225" t="str">
            <v>ere</v>
          </cell>
        </row>
        <row r="226">
          <cell r="A226">
            <v>1040</v>
          </cell>
          <cell r="B226" t="str">
            <v>SERGEANT Etienne</v>
          </cell>
          <cell r="C226" t="str">
            <v>BVG</v>
          </cell>
          <cell r="E226">
            <v>15</v>
          </cell>
          <cell r="F226" t="str">
            <v>5°</v>
          </cell>
        </row>
        <row r="227">
          <cell r="A227">
            <v>4231</v>
          </cell>
          <cell r="B227" t="str">
            <v>NOE CHRISTIAAN</v>
          </cell>
          <cell r="C227" t="str">
            <v>BVG</v>
          </cell>
          <cell r="E227">
            <v>22</v>
          </cell>
          <cell r="F227" t="str">
            <v>3°</v>
          </cell>
        </row>
        <row r="228">
          <cell r="A228">
            <v>9519</v>
          </cell>
          <cell r="B228" t="str">
            <v>HUT Joop</v>
          </cell>
          <cell r="C228" t="str">
            <v>BVG</v>
          </cell>
          <cell r="F228" t="b">
            <v>0</v>
          </cell>
        </row>
        <row r="229">
          <cell r="A229">
            <v>5798</v>
          </cell>
          <cell r="B229" t="str">
            <v>van Manen Bert</v>
          </cell>
          <cell r="C229" t="str">
            <v>BVG</v>
          </cell>
          <cell r="E229">
            <v>60</v>
          </cell>
          <cell r="F229" t="str">
            <v>ere</v>
          </cell>
        </row>
        <row r="231">
          <cell r="A231">
            <v>9975</v>
          </cell>
          <cell r="B231" t="str">
            <v>WILLEMS Peter</v>
          </cell>
          <cell r="C231" t="str">
            <v>ACG</v>
          </cell>
          <cell r="E231">
            <v>42</v>
          </cell>
          <cell r="F231" t="str">
            <v>exc</v>
          </cell>
        </row>
        <row r="232">
          <cell r="A232">
            <v>8758</v>
          </cell>
          <cell r="B232" t="str">
            <v>DUYM Ignace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4505</v>
          </cell>
          <cell r="B233" t="str">
            <v>BRACKE Peter</v>
          </cell>
          <cell r="C233" t="str">
            <v>ACG</v>
          </cell>
          <cell r="E233">
            <v>42</v>
          </cell>
          <cell r="F233" t="str">
            <v>exc</v>
          </cell>
        </row>
        <row r="234">
          <cell r="A234">
            <v>2314</v>
          </cell>
          <cell r="B234" t="str">
            <v>SONCK ROBBY</v>
          </cell>
          <cell r="C234" t="str">
            <v>ACG</v>
          </cell>
          <cell r="E234">
            <v>42</v>
          </cell>
          <cell r="F234" t="str">
            <v>exc</v>
          </cell>
        </row>
        <row r="235">
          <cell r="A235">
            <v>6927</v>
          </cell>
          <cell r="B235" t="str">
            <v>DUJARDIN Luc</v>
          </cell>
          <cell r="C235" t="str">
            <v>ACG</v>
          </cell>
          <cell r="E235">
            <v>27</v>
          </cell>
          <cell r="F235" t="str">
            <v>2°</v>
          </cell>
        </row>
        <row r="236">
          <cell r="A236">
            <v>4432</v>
          </cell>
          <cell r="B236" t="str">
            <v>BAETE Jean-Pierre</v>
          </cell>
          <cell r="C236" t="str">
            <v>ACG</v>
          </cell>
          <cell r="E236">
            <v>27</v>
          </cell>
          <cell r="F236" t="str">
            <v>2°</v>
          </cell>
        </row>
        <row r="237">
          <cell r="A237">
            <v>7685</v>
          </cell>
          <cell r="B237" t="str">
            <v>Hanskens Stephaan</v>
          </cell>
          <cell r="C237" t="str">
            <v>ACG</v>
          </cell>
          <cell r="E237">
            <v>15</v>
          </cell>
          <cell r="F237" t="str">
            <v>5°</v>
          </cell>
        </row>
        <row r="238">
          <cell r="A238">
            <v>9431</v>
          </cell>
          <cell r="B238" t="str">
            <v>JACQUEMYN Tony</v>
          </cell>
          <cell r="C238" t="str">
            <v>ACG</v>
          </cell>
          <cell r="E238">
            <v>18</v>
          </cell>
          <cell r="F238" t="str">
            <v>4°</v>
          </cell>
        </row>
        <row r="239">
          <cell r="A239">
            <v>6428</v>
          </cell>
          <cell r="B239" t="str">
            <v>MEULEMAN Rudy</v>
          </cell>
          <cell r="C239" t="str">
            <v>ACG</v>
          </cell>
          <cell r="E239">
            <v>22</v>
          </cell>
          <cell r="F239" t="str">
            <v>3°</v>
          </cell>
        </row>
        <row r="240">
          <cell r="A240">
            <v>6705</v>
          </cell>
          <cell r="B240" t="str">
            <v>BERNAERDT Roland</v>
          </cell>
          <cell r="C240" t="str">
            <v>ACG</v>
          </cell>
          <cell r="E240">
            <v>22</v>
          </cell>
          <cell r="F240" t="str">
            <v>3°</v>
          </cell>
        </row>
        <row r="241">
          <cell r="A241">
            <v>4496</v>
          </cell>
          <cell r="B241" t="str">
            <v>VAN HANEGEM Izaak</v>
          </cell>
          <cell r="C241" t="str">
            <v>ACG</v>
          </cell>
          <cell r="E241">
            <v>18</v>
          </cell>
          <cell r="F241" t="str">
            <v>4°</v>
          </cell>
        </row>
        <row r="242">
          <cell r="A242">
            <v>1044</v>
          </cell>
          <cell r="B242" t="str">
            <v>Coppens Jimmy</v>
          </cell>
          <cell r="C242" t="str">
            <v>ACG</v>
          </cell>
          <cell r="E242">
            <v>15</v>
          </cell>
          <cell r="F242" t="str">
            <v>5°</v>
          </cell>
        </row>
        <row r="243">
          <cell r="A243">
            <v>7125</v>
          </cell>
          <cell r="B243" t="str">
            <v>Nuytten Renold</v>
          </cell>
          <cell r="C243" t="str">
            <v>ACG</v>
          </cell>
          <cell r="E243">
            <v>15</v>
          </cell>
          <cell r="F243" t="str">
            <v>5°</v>
          </cell>
        </row>
        <row r="244">
          <cell r="A244">
            <v>9821</v>
          </cell>
          <cell r="B244" t="str">
            <v>VAN DEN BOSSCHE Daniël</v>
          </cell>
          <cell r="C244" t="str">
            <v>ACG</v>
          </cell>
          <cell r="F244" t="b">
            <v>0</v>
          </cell>
        </row>
        <row r="245">
          <cell r="A245">
            <v>7302</v>
          </cell>
          <cell r="B245" t="str">
            <v>DE CRAECKER Werner</v>
          </cell>
          <cell r="C245" t="str">
            <v>ACG</v>
          </cell>
          <cell r="E245">
            <v>15</v>
          </cell>
          <cell r="F245" t="str">
            <v>5°</v>
          </cell>
        </row>
        <row r="246">
          <cell r="A246">
            <v>9800</v>
          </cell>
          <cell r="B246" t="str">
            <v>DE CRAECKER Emma (jeugd)</v>
          </cell>
          <cell r="C246" t="str">
            <v>ACG</v>
          </cell>
        </row>
        <row r="247">
          <cell r="A247">
            <v>9826</v>
          </cell>
          <cell r="B247" t="str">
            <v>DE BIE Rudy</v>
          </cell>
          <cell r="C247" t="str">
            <v>ACG</v>
          </cell>
        </row>
        <row r="248">
          <cell r="A248">
            <v>4416</v>
          </cell>
          <cell r="B248" t="str">
            <v>VAN RIJSSELBERGHE Johan</v>
          </cell>
          <cell r="C248" t="str">
            <v>ACG</v>
          </cell>
          <cell r="E248">
            <v>22</v>
          </cell>
          <cell r="F248" t="str">
            <v>3°</v>
          </cell>
        </row>
        <row r="249">
          <cell r="A249">
            <v>9261</v>
          </cell>
          <cell r="B249" t="str">
            <v>de MEULEMEESTER Cédric</v>
          </cell>
          <cell r="C249" t="str">
            <v>ACG</v>
          </cell>
          <cell r="F249" t="b">
            <v>0</v>
          </cell>
        </row>
        <row r="250">
          <cell r="A250">
            <v>1036</v>
          </cell>
          <cell r="B250" t="str">
            <v>DEPOORTER MIEKE</v>
          </cell>
          <cell r="C250" t="str">
            <v>ACG</v>
          </cell>
          <cell r="F250" t="b">
            <v>0</v>
          </cell>
        </row>
        <row r="251">
          <cell r="A251">
            <v>4845</v>
          </cell>
          <cell r="B251" t="str">
            <v>STEVENS PATRICK</v>
          </cell>
          <cell r="C251" t="str">
            <v>ACG</v>
          </cell>
          <cell r="E251">
            <v>22</v>
          </cell>
          <cell r="F251" t="str">
            <v>3°</v>
          </cell>
        </row>
        <row r="254">
          <cell r="A254">
            <v>4422</v>
          </cell>
          <cell r="B254" t="str">
            <v>DE MEYER Rudi</v>
          </cell>
          <cell r="C254" t="str">
            <v>K. ED</v>
          </cell>
          <cell r="E254">
            <v>27</v>
          </cell>
          <cell r="F254" t="str">
            <v>2°</v>
          </cell>
        </row>
        <row r="255">
          <cell r="A255">
            <v>4425</v>
          </cell>
          <cell r="B255" t="str">
            <v>GEVAERT André</v>
          </cell>
          <cell r="C255" t="str">
            <v>K. ED</v>
          </cell>
          <cell r="E255">
            <v>27</v>
          </cell>
          <cell r="F255" t="str">
            <v>2°</v>
          </cell>
        </row>
        <row r="256">
          <cell r="A256">
            <v>9260</v>
          </cell>
          <cell r="B256" t="str">
            <v>VAN HEIRSEELE Roger</v>
          </cell>
          <cell r="C256" t="str">
            <v>K. ED</v>
          </cell>
          <cell r="F256" t="b">
            <v>0</v>
          </cell>
        </row>
        <row r="257">
          <cell r="A257">
            <v>9421</v>
          </cell>
          <cell r="B257" t="str">
            <v>Caudron Danny</v>
          </cell>
          <cell r="C257" t="str">
            <v>K. ED</v>
          </cell>
          <cell r="E257">
            <v>27</v>
          </cell>
          <cell r="F257" t="str">
            <v>2°</v>
          </cell>
        </row>
        <row r="258">
          <cell r="A258">
            <v>8410</v>
          </cell>
          <cell r="B258" t="str">
            <v>LIPPENS Tony</v>
          </cell>
          <cell r="C258" t="str">
            <v>K. ED</v>
          </cell>
          <cell r="E258">
            <v>22</v>
          </cell>
          <cell r="F258" t="str">
            <v>3°</v>
          </cell>
        </row>
        <row r="259">
          <cell r="A259">
            <v>9420</v>
          </cell>
          <cell r="B259" t="str">
            <v>CAUDRON Bjorn</v>
          </cell>
          <cell r="C259" t="str">
            <v>K.ED</v>
          </cell>
          <cell r="E259">
            <v>22</v>
          </cell>
          <cell r="F259" t="str">
            <v>3°</v>
          </cell>
        </row>
        <row r="261">
          <cell r="A261">
            <v>8063</v>
          </cell>
          <cell r="B261" t="str">
            <v>COPPENS Christiaan</v>
          </cell>
          <cell r="C261" t="str">
            <v>K.EWH</v>
          </cell>
          <cell r="E261">
            <v>22</v>
          </cell>
          <cell r="F261" t="str">
            <v>3°</v>
          </cell>
        </row>
        <row r="262">
          <cell r="A262">
            <v>8657</v>
          </cell>
          <cell r="B262" t="str">
            <v>HOLDERBEKE Alex</v>
          </cell>
          <cell r="C262" t="str">
            <v>K.EWH</v>
          </cell>
          <cell r="E262">
            <v>15</v>
          </cell>
          <cell r="F262" t="str">
            <v>5°</v>
          </cell>
        </row>
        <row r="263">
          <cell r="A263">
            <v>4425</v>
          </cell>
          <cell r="B263" t="str">
            <v xml:space="preserve">GEVAERT André </v>
          </cell>
          <cell r="C263" t="str">
            <v>K.EWH</v>
          </cell>
          <cell r="E263">
            <v>22</v>
          </cell>
          <cell r="F263" t="str">
            <v>3°</v>
          </cell>
        </row>
        <row r="264">
          <cell r="A264">
            <v>9595</v>
          </cell>
          <cell r="B264" t="str">
            <v>VERBEURE Danny</v>
          </cell>
          <cell r="C264" t="str">
            <v>K.EWH</v>
          </cell>
          <cell r="F264" t="b">
            <v>0</v>
          </cell>
        </row>
        <row r="265">
          <cell r="A265">
            <v>7806</v>
          </cell>
          <cell r="B265" t="str">
            <v>BAUTE Steven</v>
          </cell>
          <cell r="C265" t="str">
            <v>K.EWH</v>
          </cell>
          <cell r="E265">
            <v>27</v>
          </cell>
          <cell r="F265" t="str">
            <v>2°</v>
          </cell>
        </row>
        <row r="266">
          <cell r="A266">
            <v>9593</v>
          </cell>
          <cell r="B266" t="str">
            <v>TRENSON Gabriël</v>
          </cell>
          <cell r="C266" t="str">
            <v>K.EWH</v>
          </cell>
          <cell r="F266" t="b">
            <v>0</v>
          </cell>
        </row>
        <row r="267">
          <cell r="A267">
            <v>4446</v>
          </cell>
          <cell r="B267" t="str">
            <v>FOURNEAU Alain</v>
          </cell>
          <cell r="C267" t="str">
            <v>K.EWH</v>
          </cell>
          <cell r="F267" t="b">
            <v>0</v>
          </cell>
        </row>
        <row r="268">
          <cell r="A268">
            <v>9594</v>
          </cell>
          <cell r="B268" t="str">
            <v>VAN QUAETHEM Romain</v>
          </cell>
          <cell r="C268" t="str">
            <v>K.EWH</v>
          </cell>
          <cell r="F268" t="b">
            <v>0</v>
          </cell>
        </row>
        <row r="269">
          <cell r="A269">
            <v>9592</v>
          </cell>
          <cell r="B269" t="str">
            <v>DE LOBEL Marc</v>
          </cell>
          <cell r="C269" t="str">
            <v>K.EWH</v>
          </cell>
          <cell r="F269" t="b">
            <v>0</v>
          </cell>
        </row>
        <row r="270">
          <cell r="A270">
            <v>4472</v>
          </cell>
          <cell r="B270" t="str">
            <v>DE BAETS Danny</v>
          </cell>
          <cell r="C270" t="str">
            <v>K.EWH</v>
          </cell>
          <cell r="D270" t="str">
            <v>HNS</v>
          </cell>
          <cell r="E270">
            <v>18</v>
          </cell>
          <cell r="F270" t="str">
            <v>4°</v>
          </cell>
        </row>
        <row r="271">
          <cell r="A271">
            <v>9966</v>
          </cell>
          <cell r="B271" t="str">
            <v>BRUGGEMAN Etienne</v>
          </cell>
          <cell r="C271" t="str">
            <v xml:space="preserve"> K.EWH</v>
          </cell>
          <cell r="D271" t="str">
            <v>NS</v>
          </cell>
        </row>
        <row r="272">
          <cell r="A272">
            <v>7311</v>
          </cell>
          <cell r="B272" t="str">
            <v>BUZEYN Jean</v>
          </cell>
          <cell r="C272" t="str">
            <v xml:space="preserve"> K.EWH</v>
          </cell>
          <cell r="D272" t="str">
            <v>NS</v>
          </cell>
        </row>
        <row r="274">
          <cell r="A274">
            <v>4454</v>
          </cell>
          <cell r="B274" t="str">
            <v>DEPOORTER Reginald</v>
          </cell>
          <cell r="C274" t="str">
            <v>GS</v>
          </cell>
          <cell r="E274">
            <v>15</v>
          </cell>
          <cell r="F274" t="str">
            <v>5°</v>
          </cell>
        </row>
        <row r="275">
          <cell r="A275">
            <v>4466</v>
          </cell>
          <cell r="B275" t="str">
            <v>TREMERIE Walter</v>
          </cell>
          <cell r="C275" t="str">
            <v>GS</v>
          </cell>
          <cell r="E275">
            <v>27</v>
          </cell>
          <cell r="F275" t="str">
            <v>2°</v>
          </cell>
        </row>
        <row r="276">
          <cell r="A276">
            <v>4528</v>
          </cell>
          <cell r="B276" t="str">
            <v>VAN HANEGEM Nico</v>
          </cell>
          <cell r="C276" t="str">
            <v>GS</v>
          </cell>
          <cell r="E276">
            <v>42</v>
          </cell>
          <cell r="F276" t="str">
            <v>exc</v>
          </cell>
        </row>
        <row r="277">
          <cell r="A277">
            <v>4541</v>
          </cell>
          <cell r="B277" t="str">
            <v>DELLAERT Marc</v>
          </cell>
          <cell r="C277" t="str">
            <v>GS</v>
          </cell>
          <cell r="E277">
            <v>50</v>
          </cell>
          <cell r="F277" t="str">
            <v>hfd</v>
          </cell>
        </row>
        <row r="278">
          <cell r="A278">
            <v>4587</v>
          </cell>
          <cell r="B278" t="str">
            <v>VERSTRAETEN Frank</v>
          </cell>
          <cell r="C278" t="str">
            <v>GS</v>
          </cell>
          <cell r="E278">
            <v>42</v>
          </cell>
          <cell r="F278" t="str">
            <v>exc</v>
          </cell>
        </row>
        <row r="279">
          <cell r="A279">
            <v>6701</v>
          </cell>
          <cell r="B279" t="str">
            <v>BROCHE Philippe</v>
          </cell>
          <cell r="C279" t="str">
            <v>GS</v>
          </cell>
          <cell r="E279">
            <v>34</v>
          </cell>
          <cell r="F279" t="str">
            <v>1°</v>
          </cell>
        </row>
        <row r="280">
          <cell r="A280">
            <v>6703</v>
          </cell>
          <cell r="B280" t="str">
            <v>CLAUS Pascal</v>
          </cell>
          <cell r="C280" t="str">
            <v>GS</v>
          </cell>
          <cell r="E280">
            <v>50</v>
          </cell>
          <cell r="F280" t="str">
            <v>hfd</v>
          </cell>
        </row>
        <row r="281">
          <cell r="A281">
            <v>7203</v>
          </cell>
          <cell r="B281" t="str">
            <v>DELARUE Dirk</v>
          </cell>
          <cell r="C281" t="str">
            <v>GS</v>
          </cell>
          <cell r="E281">
            <v>42</v>
          </cell>
          <cell r="F281" t="str">
            <v>exc</v>
          </cell>
        </row>
        <row r="282">
          <cell r="A282">
            <v>7498</v>
          </cell>
          <cell r="B282" t="str">
            <v>VAN DAM Jens</v>
          </cell>
          <cell r="C282" t="str">
            <v>GS</v>
          </cell>
          <cell r="E282">
            <v>50</v>
          </cell>
          <cell r="F282" t="str">
            <v>hfd</v>
          </cell>
        </row>
        <row r="283">
          <cell r="A283">
            <v>8163</v>
          </cell>
          <cell r="B283" t="str">
            <v>DE WEIRDT Jean-Marie</v>
          </cell>
          <cell r="C283" t="str">
            <v>GS</v>
          </cell>
          <cell r="E283">
            <v>27</v>
          </cell>
          <cell r="F283" t="str">
            <v>2°</v>
          </cell>
        </row>
        <row r="284">
          <cell r="A284">
            <v>8654</v>
          </cell>
          <cell r="B284" t="str">
            <v>BAETSLE Peter</v>
          </cell>
          <cell r="C284" t="str">
            <v>GS</v>
          </cell>
          <cell r="E284">
            <v>27</v>
          </cell>
          <cell r="F284" t="str">
            <v>2°</v>
          </cell>
        </row>
        <row r="285">
          <cell r="A285">
            <v>8889</v>
          </cell>
          <cell r="B285" t="str">
            <v>DE PREST Alex</v>
          </cell>
          <cell r="C285" t="str">
            <v>GS</v>
          </cell>
          <cell r="E285">
            <v>22</v>
          </cell>
          <cell r="F285" t="str">
            <v>3°</v>
          </cell>
        </row>
        <row r="286">
          <cell r="A286">
            <v>8890</v>
          </cell>
          <cell r="B286" t="str">
            <v>VAN HOLLE Jean-Pierre</v>
          </cell>
          <cell r="C286" t="str">
            <v>GS</v>
          </cell>
          <cell r="E286">
            <v>22</v>
          </cell>
          <cell r="F286" t="str">
            <v>3°</v>
          </cell>
        </row>
        <row r="287">
          <cell r="A287">
            <v>9423</v>
          </cell>
          <cell r="B287" t="str">
            <v>DE GOQUE Guy</v>
          </cell>
          <cell r="C287" t="str">
            <v>GS</v>
          </cell>
          <cell r="E287">
            <v>22</v>
          </cell>
          <cell r="F287" t="str">
            <v>3°</v>
          </cell>
        </row>
        <row r="288">
          <cell r="A288">
            <v>1039</v>
          </cell>
          <cell r="B288" t="str">
            <v>WIEME Koenraad</v>
          </cell>
          <cell r="C288" t="str">
            <v>GS</v>
          </cell>
          <cell r="E288">
            <v>27</v>
          </cell>
          <cell r="F288" t="str">
            <v>2°</v>
          </cell>
        </row>
        <row r="289">
          <cell r="A289">
            <v>4506</v>
          </cell>
          <cell r="B289" t="str">
            <v>BRACKE Tom</v>
          </cell>
          <cell r="C289" t="str">
            <v>GS</v>
          </cell>
          <cell r="E289">
            <v>42</v>
          </cell>
          <cell r="F289" t="str">
            <v>exc</v>
          </cell>
        </row>
        <row r="290">
          <cell r="A290">
            <v>4550</v>
          </cell>
          <cell r="B290" t="str">
            <v>KESTELOOT Patrick</v>
          </cell>
          <cell r="C290" t="str">
            <v>GS</v>
          </cell>
          <cell r="E290">
            <v>60</v>
          </cell>
          <cell r="F290" t="str">
            <v>ere</v>
          </cell>
        </row>
        <row r="291">
          <cell r="A291">
            <v>9419</v>
          </cell>
          <cell r="B291" t="str">
            <v>MOEYKENS Biacio</v>
          </cell>
          <cell r="C291" t="str">
            <v>GS</v>
          </cell>
          <cell r="E291">
            <v>18</v>
          </cell>
          <cell r="F291" t="str">
            <v>4°</v>
          </cell>
        </row>
        <row r="292">
          <cell r="A292">
            <v>1033</v>
          </cell>
          <cell r="B292" t="str">
            <v>DE CASTER Marc</v>
          </cell>
          <cell r="C292" t="str">
            <v>GS</v>
          </cell>
          <cell r="E292">
            <v>15</v>
          </cell>
          <cell r="F292" t="str">
            <v>5°</v>
          </cell>
        </row>
        <row r="293">
          <cell r="A293">
            <v>8426</v>
          </cell>
          <cell r="B293" t="str">
            <v>MOEYKENS Michel</v>
          </cell>
          <cell r="C293" t="str">
            <v>GS</v>
          </cell>
          <cell r="E293">
            <v>22</v>
          </cell>
          <cell r="F293" t="str">
            <v>3°</v>
          </cell>
        </row>
        <row r="294">
          <cell r="A294">
            <v>9959</v>
          </cell>
          <cell r="B294" t="str">
            <v>DE DEYNE Firmin</v>
          </cell>
          <cell r="C294" t="str">
            <v>GS</v>
          </cell>
          <cell r="E294">
            <v>22</v>
          </cell>
          <cell r="F294" t="str">
            <v>3°</v>
          </cell>
        </row>
        <row r="295">
          <cell r="A295">
            <v>8655</v>
          </cell>
          <cell r="B295" t="str">
            <v>TOLLEBEKE Arthur</v>
          </cell>
          <cell r="C295" t="str">
            <v>GD</v>
          </cell>
          <cell r="E295">
            <v>27</v>
          </cell>
          <cell r="F295" t="str">
            <v>2°</v>
          </cell>
        </row>
        <row r="297">
          <cell r="F297" t="b">
            <v>0</v>
          </cell>
        </row>
        <row r="298">
          <cell r="A298">
            <v>4402</v>
          </cell>
          <cell r="B298" t="str">
            <v>ROELS Roger</v>
          </cell>
          <cell r="C298" t="str">
            <v>KAS</v>
          </cell>
          <cell r="E298">
            <v>27</v>
          </cell>
          <cell r="F298" t="str">
            <v>2°</v>
          </cell>
        </row>
        <row r="299">
          <cell r="A299">
            <v>4451</v>
          </cell>
          <cell r="B299" t="str">
            <v>DE BLEECKER Steven</v>
          </cell>
          <cell r="C299" t="str">
            <v>KAS</v>
          </cell>
          <cell r="E299">
            <v>42</v>
          </cell>
          <cell r="F299" t="str">
            <v>exc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  <cell r="E300">
            <v>50</v>
          </cell>
          <cell r="F300" t="str">
            <v>hfd</v>
          </cell>
        </row>
        <row r="301">
          <cell r="A301">
            <v>4526</v>
          </cell>
          <cell r="B301" t="str">
            <v>VAN DE VELDE Marc</v>
          </cell>
          <cell r="C301" t="str">
            <v>KAS</v>
          </cell>
          <cell r="E301">
            <v>15</v>
          </cell>
          <cell r="F301" t="str">
            <v>5°</v>
          </cell>
        </row>
        <row r="302">
          <cell r="A302">
            <v>7207</v>
          </cell>
          <cell r="B302" t="str">
            <v>FEYS Georges</v>
          </cell>
          <cell r="C302" t="str">
            <v>KAS</v>
          </cell>
          <cell r="E302">
            <v>22</v>
          </cell>
          <cell r="F302" t="str">
            <v>3°</v>
          </cell>
        </row>
        <row r="303">
          <cell r="A303">
            <v>7209</v>
          </cell>
          <cell r="B303" t="str">
            <v>VAN WAEYENBERGHE Carlos</v>
          </cell>
          <cell r="C303" t="str">
            <v>KAS</v>
          </cell>
          <cell r="E303">
            <v>18</v>
          </cell>
          <cell r="F303" t="str">
            <v>4°</v>
          </cell>
        </row>
        <row r="304">
          <cell r="A304">
            <v>7687</v>
          </cell>
          <cell r="B304" t="str">
            <v>PIETERS Lionel</v>
          </cell>
          <cell r="C304" t="str">
            <v>KAS</v>
          </cell>
          <cell r="E304">
            <v>15</v>
          </cell>
          <cell r="F304" t="str">
            <v>5°</v>
          </cell>
        </row>
        <row r="305">
          <cell r="A305">
            <v>8895</v>
          </cell>
          <cell r="B305" t="str">
            <v>SANMODESTO José</v>
          </cell>
          <cell r="C305" t="str">
            <v>KAS</v>
          </cell>
          <cell r="E305">
            <v>15</v>
          </cell>
          <cell r="F305" t="str">
            <v>5°</v>
          </cell>
        </row>
        <row r="306">
          <cell r="A306">
            <v>4530</v>
          </cell>
          <cell r="B306" t="str">
            <v>VERSPEELT Filip</v>
          </cell>
          <cell r="C306" t="str">
            <v>KAS</v>
          </cell>
          <cell r="E306">
            <v>50</v>
          </cell>
          <cell r="F306" t="str">
            <v>hfd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  <cell r="E307">
            <v>22</v>
          </cell>
          <cell r="F307" t="str">
            <v>3°</v>
          </cell>
        </row>
        <row r="308">
          <cell r="A308">
            <v>8530</v>
          </cell>
          <cell r="B308" t="str">
            <v>DEMIRCIOGLU Fuat</v>
          </cell>
          <cell r="C308" t="str">
            <v>KAS</v>
          </cell>
          <cell r="E308">
            <v>50</v>
          </cell>
          <cell r="F308" t="str">
            <v>hfd</v>
          </cell>
        </row>
        <row r="309">
          <cell r="A309">
            <v>8068</v>
          </cell>
          <cell r="B309" t="str">
            <v>KAHRAMAN Murat</v>
          </cell>
          <cell r="C309" t="str">
            <v>KAS</v>
          </cell>
          <cell r="E309">
            <v>42</v>
          </cell>
          <cell r="F309" t="str">
            <v>exc</v>
          </cell>
        </row>
        <row r="310">
          <cell r="A310">
            <v>5705</v>
          </cell>
          <cell r="B310" t="str">
            <v>LUTTENS Arnold</v>
          </cell>
          <cell r="C310" t="str">
            <v>KAS</v>
          </cell>
          <cell r="E310">
            <v>22</v>
          </cell>
          <cell r="F310" t="str">
            <v>3°</v>
          </cell>
        </row>
        <row r="311">
          <cell r="A311">
            <v>4516</v>
          </cell>
          <cell r="B311" t="str">
            <v>FEYS Gunther</v>
          </cell>
          <cell r="C311" t="str">
            <v>KAS</v>
          </cell>
          <cell r="E311">
            <v>42</v>
          </cell>
          <cell r="F311" t="str">
            <v>exc</v>
          </cell>
        </row>
        <row r="312">
          <cell r="A312">
            <v>9964</v>
          </cell>
          <cell r="B312" t="str">
            <v>DE MEY Ad</v>
          </cell>
          <cell r="C312" t="str">
            <v>KAS</v>
          </cell>
          <cell r="E312">
            <v>18</v>
          </cell>
          <cell r="F312" t="str">
            <v>4°</v>
          </cell>
        </row>
        <row r="313">
          <cell r="A313">
            <v>9965</v>
          </cell>
          <cell r="B313" t="str">
            <v>SANMODESTO Nicolas</v>
          </cell>
          <cell r="C313" t="str">
            <v>KAS</v>
          </cell>
          <cell r="E313">
            <v>15</v>
          </cell>
          <cell r="F313" t="str">
            <v>5°</v>
          </cell>
        </row>
        <row r="314">
          <cell r="A314">
            <v>7112</v>
          </cell>
          <cell r="B314" t="str">
            <v>DE BRUIN Richard</v>
          </cell>
          <cell r="C314" t="str">
            <v>KAS</v>
          </cell>
          <cell r="F314" t="b">
            <v>0</v>
          </cell>
        </row>
        <row r="316">
          <cell r="A316">
            <v>4415</v>
          </cell>
          <cell r="B316" t="str">
            <v>VANPETEGHEM Alex</v>
          </cell>
          <cell r="C316" t="str">
            <v>K.ME</v>
          </cell>
          <cell r="E316">
            <v>34</v>
          </cell>
          <cell r="F316" t="str">
            <v>1°</v>
          </cell>
        </row>
        <row r="317">
          <cell r="A317">
            <v>4443</v>
          </cell>
          <cell r="B317" t="str">
            <v>VERBEKEN Albert</v>
          </cell>
          <cell r="C317" t="str">
            <v>K.ME</v>
          </cell>
          <cell r="E317">
            <v>27</v>
          </cell>
          <cell r="F317" t="str">
            <v>2°</v>
          </cell>
        </row>
        <row r="318">
          <cell r="A318">
            <v>4629</v>
          </cell>
          <cell r="B318" t="str">
            <v>VERSNOYEN François</v>
          </cell>
          <cell r="C318" t="str">
            <v>K.ME</v>
          </cell>
          <cell r="E318">
            <v>27</v>
          </cell>
          <cell r="F318" t="str">
            <v>2°</v>
          </cell>
        </row>
        <row r="319">
          <cell r="A319">
            <v>4643</v>
          </cell>
          <cell r="B319" t="str">
            <v>MESURE Freddy</v>
          </cell>
          <cell r="C319" t="str">
            <v>K.ME</v>
          </cell>
          <cell r="E319">
            <v>27</v>
          </cell>
          <cell r="F319" t="str">
            <v>2°</v>
          </cell>
        </row>
        <row r="320">
          <cell r="A320" t="str">
            <v>6417B</v>
          </cell>
          <cell r="B320" t="str">
            <v>BLOMME Jean-Thierry</v>
          </cell>
          <cell r="C320" t="str">
            <v>K.EBC</v>
          </cell>
          <cell r="E320">
            <v>34</v>
          </cell>
          <cell r="F320" t="str">
            <v>1°</v>
          </cell>
        </row>
        <row r="321">
          <cell r="A321">
            <v>6715</v>
          </cell>
          <cell r="B321" t="str">
            <v>BRUGGEMAN Roger</v>
          </cell>
          <cell r="C321" t="str">
            <v>K.ME</v>
          </cell>
          <cell r="F321" t="b">
            <v>0</v>
          </cell>
        </row>
        <row r="322">
          <cell r="A322">
            <v>8664</v>
          </cell>
          <cell r="B322" t="str">
            <v>OOSTERLINCK Luc</v>
          </cell>
          <cell r="C322" t="str">
            <v>K.ME</v>
          </cell>
          <cell r="E322">
            <v>18</v>
          </cell>
          <cell r="F322" t="str">
            <v>4°</v>
          </cell>
        </row>
        <row r="323">
          <cell r="A323">
            <v>8665</v>
          </cell>
          <cell r="B323" t="str">
            <v>VAN DELSEN Edgard</v>
          </cell>
          <cell r="C323" t="str">
            <v>K.ME</v>
          </cell>
          <cell r="E323">
            <v>15</v>
          </cell>
          <cell r="F323" t="str">
            <v>5°</v>
          </cell>
        </row>
        <row r="324">
          <cell r="A324">
            <v>8666</v>
          </cell>
          <cell r="B324" t="str">
            <v>BRACKE André</v>
          </cell>
          <cell r="C324" t="str">
            <v>K.ME</v>
          </cell>
          <cell r="E324">
            <v>18</v>
          </cell>
          <cell r="F324" t="str">
            <v>4°</v>
          </cell>
        </row>
        <row r="325">
          <cell r="A325">
            <v>8898</v>
          </cell>
          <cell r="B325" t="str">
            <v>RAES Freddy</v>
          </cell>
          <cell r="C325" t="str">
            <v>K.ME</v>
          </cell>
          <cell r="E325">
            <v>15</v>
          </cell>
          <cell r="F325" t="str">
            <v>5°</v>
          </cell>
        </row>
        <row r="326">
          <cell r="A326">
            <v>9263</v>
          </cell>
          <cell r="B326" t="str">
            <v>DE  VOS  GUIDO</v>
          </cell>
          <cell r="C326" t="str">
            <v>K.ME</v>
          </cell>
          <cell r="E326">
            <v>27</v>
          </cell>
          <cell r="F326" t="str">
            <v>2°</v>
          </cell>
        </row>
        <row r="327">
          <cell r="A327">
            <v>9527</v>
          </cell>
          <cell r="B327" t="str">
            <v>BORGILIOEN  MARCEL</v>
          </cell>
          <cell r="C327" t="str">
            <v>K.ME</v>
          </cell>
          <cell r="E327">
            <v>15</v>
          </cell>
          <cell r="F327" t="str">
            <v>5°</v>
          </cell>
        </row>
        <row r="328">
          <cell r="A328">
            <v>8663</v>
          </cell>
          <cell r="B328" t="str">
            <v>JANSSENS Roger</v>
          </cell>
          <cell r="C328" t="str">
            <v>K.ME</v>
          </cell>
          <cell r="E328">
            <v>18</v>
          </cell>
          <cell r="F328" t="str">
            <v>4°</v>
          </cell>
        </row>
        <row r="332">
          <cell r="A332">
            <v>8347</v>
          </cell>
          <cell r="B332" t="str">
            <v>BUYENS Pascal</v>
          </cell>
          <cell r="C332" t="str">
            <v>ROY</v>
          </cell>
          <cell r="E332">
            <v>22</v>
          </cell>
          <cell r="F332" t="str">
            <v>3°</v>
          </cell>
        </row>
        <row r="333">
          <cell r="A333">
            <v>8886</v>
          </cell>
          <cell r="B333" t="str">
            <v>DELTENRE Pascal</v>
          </cell>
          <cell r="C333" t="str">
            <v>ROY</v>
          </cell>
          <cell r="E333">
            <v>22</v>
          </cell>
          <cell r="F333" t="str">
            <v>3°</v>
          </cell>
        </row>
        <row r="334">
          <cell r="A334">
            <v>8887</v>
          </cell>
          <cell r="B334" t="str">
            <v>VANLANCKER Marc</v>
          </cell>
          <cell r="C334" t="str">
            <v>ROY</v>
          </cell>
          <cell r="E334">
            <v>34</v>
          </cell>
          <cell r="F334" t="str">
            <v>1°</v>
          </cell>
        </row>
        <row r="335">
          <cell r="A335">
            <v>9264</v>
          </cell>
          <cell r="B335" t="str">
            <v>REYCHLER Hedwig</v>
          </cell>
          <cell r="C335" t="str">
            <v>ROY</v>
          </cell>
          <cell r="E335">
            <v>18</v>
          </cell>
          <cell r="F335" t="str">
            <v>4°</v>
          </cell>
        </row>
        <row r="336">
          <cell r="A336">
            <v>9262</v>
          </cell>
          <cell r="B336" t="str">
            <v>CLAEYS Hubert</v>
          </cell>
          <cell r="C336" t="str">
            <v>ROY</v>
          </cell>
          <cell r="F336" t="b">
            <v>0</v>
          </cell>
        </row>
        <row r="337">
          <cell r="A337">
            <v>9523</v>
          </cell>
          <cell r="B337" t="str">
            <v>DE LANGHE François</v>
          </cell>
          <cell r="C337" t="str">
            <v>ROY</v>
          </cell>
          <cell r="E337">
            <v>15</v>
          </cell>
          <cell r="F337" t="str">
            <v>5°</v>
          </cell>
        </row>
        <row r="340">
          <cell r="F340" t="b">
            <v>0</v>
          </cell>
        </row>
        <row r="341">
          <cell r="A341">
            <v>8897</v>
          </cell>
          <cell r="B341" t="str">
            <v>BAELE Edmond</v>
          </cell>
          <cell r="C341" t="str">
            <v>KBCAW</v>
          </cell>
          <cell r="E341">
            <v>22</v>
          </cell>
          <cell r="F341" t="str">
            <v>3°</v>
          </cell>
        </row>
        <row r="342">
          <cell r="A342">
            <v>8349</v>
          </cell>
          <cell r="B342" t="str">
            <v>CLAERHOUT Bernard</v>
          </cell>
          <cell r="C342" t="str">
            <v>KBCAW</v>
          </cell>
          <cell r="F342" t="b">
            <v>0</v>
          </cell>
        </row>
        <row r="343">
          <cell r="A343">
            <v>8352</v>
          </cell>
          <cell r="B343" t="str">
            <v>COSYNS Marc</v>
          </cell>
          <cell r="C343" t="str">
            <v>KBCAW</v>
          </cell>
          <cell r="E343">
            <v>18</v>
          </cell>
          <cell r="F343" t="str">
            <v>4°</v>
          </cell>
        </row>
        <row r="344">
          <cell r="A344">
            <v>6706</v>
          </cell>
          <cell r="B344" t="str">
            <v>DE FAUW Guy</v>
          </cell>
          <cell r="C344" t="str">
            <v>KBCAW</v>
          </cell>
          <cell r="E344">
            <v>27</v>
          </cell>
          <cell r="F344" t="str">
            <v>2°</v>
          </cell>
        </row>
        <row r="345">
          <cell r="A345">
            <v>7475</v>
          </cell>
          <cell r="B345" t="str">
            <v>DE MOL Daniel</v>
          </cell>
          <cell r="C345" t="str">
            <v>KBCAW</v>
          </cell>
          <cell r="F345" t="b">
            <v>0</v>
          </cell>
        </row>
        <row r="346">
          <cell r="A346">
            <v>6427</v>
          </cell>
          <cell r="B346" t="str">
            <v>GORLEER Omer</v>
          </cell>
          <cell r="C346" t="str">
            <v>KBCAW</v>
          </cell>
          <cell r="E346">
            <v>18</v>
          </cell>
          <cell r="F346" t="str">
            <v>4°</v>
          </cell>
        </row>
        <row r="347">
          <cell r="A347">
            <v>7477</v>
          </cell>
          <cell r="B347" t="str">
            <v>VAN DE CASTEELE Henri</v>
          </cell>
          <cell r="C347" t="str">
            <v>KBCAW</v>
          </cell>
          <cell r="E347">
            <v>18</v>
          </cell>
          <cell r="F347" t="str">
            <v>4°</v>
          </cell>
        </row>
        <row r="348">
          <cell r="A348">
            <v>7698</v>
          </cell>
          <cell r="B348" t="str">
            <v>VAN FLETEREN Piet</v>
          </cell>
          <cell r="C348" t="str">
            <v>KBCAW</v>
          </cell>
          <cell r="E348">
            <v>15</v>
          </cell>
          <cell r="F348" t="str">
            <v>5°</v>
          </cell>
        </row>
        <row r="349">
          <cell r="A349">
            <v>9432</v>
          </cell>
          <cell r="B349" t="str">
            <v>VANAELST Paul</v>
          </cell>
          <cell r="C349" t="str">
            <v>KBCAW</v>
          </cell>
          <cell r="E349">
            <v>15</v>
          </cell>
          <cell r="F349" t="str">
            <v>5°</v>
          </cell>
        </row>
        <row r="350">
          <cell r="A350">
            <v>9522</v>
          </cell>
          <cell r="B350" t="str">
            <v>LEEMAN Rudy</v>
          </cell>
          <cell r="C350" t="str">
            <v>KBCAW</v>
          </cell>
          <cell r="F350" t="b">
            <v>0</v>
          </cell>
        </row>
        <row r="351">
          <cell r="A351">
            <v>4613</v>
          </cell>
          <cell r="B351" t="str">
            <v>VANDAELE Pierre</v>
          </cell>
          <cell r="C351" t="str">
            <v>KBCAW</v>
          </cell>
          <cell r="F351" t="b">
            <v>0</v>
          </cell>
        </row>
        <row r="352">
          <cell r="A352">
            <v>9962</v>
          </cell>
          <cell r="B352" t="str">
            <v>DE BRAEKELEIR Gilbert</v>
          </cell>
          <cell r="C352" t="str">
            <v>KBCAW</v>
          </cell>
        </row>
        <row r="353">
          <cell r="A353">
            <v>6713</v>
          </cell>
          <cell r="B353" t="str">
            <v>VAN ACKER Johan</v>
          </cell>
          <cell r="C353" t="str">
            <v>KBCAW</v>
          </cell>
          <cell r="E353">
            <v>22</v>
          </cell>
          <cell r="F353" t="str">
            <v>3°</v>
          </cell>
        </row>
        <row r="354">
          <cell r="A354">
            <v>7476</v>
          </cell>
          <cell r="B354" t="str">
            <v>DE COOMAN Marcel</v>
          </cell>
          <cell r="C354" t="str">
            <v>KBCAW</v>
          </cell>
          <cell r="E354">
            <v>18</v>
          </cell>
          <cell r="F354" t="str">
            <v>4°</v>
          </cell>
        </row>
        <row r="355">
          <cell r="A355">
            <v>8165</v>
          </cell>
          <cell r="B355" t="str">
            <v>DE RUDDER  Willy</v>
          </cell>
          <cell r="C355" t="str">
            <v>KBCAW</v>
          </cell>
          <cell r="E355">
            <v>18</v>
          </cell>
          <cell r="F355" t="str">
            <v>4°</v>
          </cell>
        </row>
        <row r="356">
          <cell r="A356">
            <v>9066</v>
          </cell>
          <cell r="B356" t="str">
            <v>WILLEMS  Raymond</v>
          </cell>
          <cell r="C356" t="str">
            <v>KBCAW</v>
          </cell>
          <cell r="E356">
            <v>27</v>
          </cell>
          <cell r="F356" t="str">
            <v>2°</v>
          </cell>
        </row>
        <row r="357">
          <cell r="A357">
            <v>9426</v>
          </cell>
          <cell r="B357" t="str">
            <v>DE WISPELAERE  Walter</v>
          </cell>
          <cell r="C357" t="str">
            <v>KBCAW</v>
          </cell>
          <cell r="E357">
            <v>15</v>
          </cell>
          <cell r="F357" t="str">
            <v>5°</v>
          </cell>
        </row>
        <row r="358">
          <cell r="A358">
            <v>4036</v>
          </cell>
          <cell r="B358" t="str">
            <v>STRYPENS Lucien</v>
          </cell>
          <cell r="C358" t="str">
            <v>KBCAW</v>
          </cell>
          <cell r="E358">
            <v>22</v>
          </cell>
          <cell r="F358" t="str">
            <v>3°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E362">
            <v>50</v>
          </cell>
          <cell r="F362" t="str">
            <v>hfd</v>
          </cell>
        </row>
        <row r="363">
          <cell r="A363">
            <v>4473</v>
          </cell>
          <cell r="B363" t="str">
            <v>DE BAETS Ronny</v>
          </cell>
          <cell r="C363" t="str">
            <v>K.EBC</v>
          </cell>
          <cell r="E363">
            <v>34</v>
          </cell>
          <cell r="F363" t="str">
            <v>1°</v>
          </cell>
        </row>
        <row r="364">
          <cell r="A364">
            <v>4482</v>
          </cell>
          <cell r="B364" t="str">
            <v>STAELENS Freddy</v>
          </cell>
          <cell r="C364" t="str">
            <v>K.EBC</v>
          </cell>
          <cell r="E364">
            <v>50</v>
          </cell>
          <cell r="F364" t="str">
            <v>hfd</v>
          </cell>
        </row>
        <row r="365">
          <cell r="A365">
            <v>4538</v>
          </cell>
          <cell r="B365" t="str">
            <v>DE LOMBAERT Albert</v>
          </cell>
          <cell r="C365" t="str">
            <v>K.EBC</v>
          </cell>
          <cell r="E365">
            <v>27</v>
          </cell>
          <cell r="F365" t="str">
            <v>2°</v>
          </cell>
        </row>
        <row r="366">
          <cell r="A366">
            <v>4539</v>
          </cell>
          <cell r="B366" t="str">
            <v>DE MIL Christiaan</v>
          </cell>
          <cell r="C366" t="str">
            <v>K.EBC</v>
          </cell>
          <cell r="E366">
            <v>50</v>
          </cell>
          <cell r="F366" t="str">
            <v>hfd</v>
          </cell>
        </row>
        <row r="367">
          <cell r="A367">
            <v>4544</v>
          </cell>
          <cell r="B367" t="str">
            <v>GEVAERT Michel</v>
          </cell>
          <cell r="C367" t="str">
            <v>K.EBC</v>
          </cell>
          <cell r="E367">
            <v>22</v>
          </cell>
          <cell r="F367" t="str">
            <v>3°</v>
          </cell>
        </row>
        <row r="368">
          <cell r="A368">
            <v>4545</v>
          </cell>
          <cell r="B368" t="str">
            <v>GOETHALS Armand</v>
          </cell>
          <cell r="C368" t="str">
            <v>K.EBC</v>
          </cell>
          <cell r="E368">
            <v>34</v>
          </cell>
          <cell r="F368" t="str">
            <v>1°</v>
          </cell>
        </row>
        <row r="369">
          <cell r="A369">
            <v>4558</v>
          </cell>
          <cell r="B369" t="str">
            <v>SIMOENS Wilfried</v>
          </cell>
          <cell r="C369" t="str">
            <v>K.EBC</v>
          </cell>
          <cell r="E369">
            <v>22</v>
          </cell>
          <cell r="F369" t="str">
            <v>3°</v>
          </cell>
        </row>
        <row r="370">
          <cell r="A370">
            <v>4559</v>
          </cell>
          <cell r="B370" t="str">
            <v>STANDAERT Arthur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4560</v>
          </cell>
          <cell r="B371" t="str">
            <v>STANDAERT Peter</v>
          </cell>
          <cell r="C371" t="str">
            <v>K.EBC</v>
          </cell>
          <cell r="E371">
            <v>34</v>
          </cell>
          <cell r="F371" t="str">
            <v>1°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E372">
            <v>34</v>
          </cell>
          <cell r="F372" t="str">
            <v>1°</v>
          </cell>
        </row>
        <row r="373">
          <cell r="A373">
            <v>4567</v>
          </cell>
          <cell r="B373" t="str">
            <v>VLERICK Raf</v>
          </cell>
          <cell r="C373" t="str">
            <v>K.EBC</v>
          </cell>
          <cell r="E373">
            <v>34</v>
          </cell>
          <cell r="F373" t="str">
            <v>1°</v>
          </cell>
        </row>
        <row r="374">
          <cell r="A374">
            <v>5212</v>
          </cell>
          <cell r="B374" t="str">
            <v>STEVENS Martin</v>
          </cell>
          <cell r="C374" t="str">
            <v>K.EBC</v>
          </cell>
          <cell r="E374">
            <v>27</v>
          </cell>
          <cell r="F374" t="str">
            <v>2°</v>
          </cell>
        </row>
        <row r="375">
          <cell r="A375">
            <v>5769</v>
          </cell>
          <cell r="B375" t="str">
            <v>HAERENS Raf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9067</v>
          </cell>
          <cell r="B376" t="str">
            <v>DE LETTER Sandra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6096</v>
          </cell>
          <cell r="B377" t="str">
            <v>VAN REETH Rudy</v>
          </cell>
          <cell r="C377" t="str">
            <v>K.EBC</v>
          </cell>
          <cell r="E377">
            <v>22</v>
          </cell>
          <cell r="F377" t="str">
            <v>3°</v>
          </cell>
        </row>
        <row r="378">
          <cell r="A378">
            <v>6097</v>
          </cell>
          <cell r="B378" t="str">
            <v>VAN DE VOORDE Johan</v>
          </cell>
          <cell r="C378" t="str">
            <v>K.EBC</v>
          </cell>
          <cell r="E378">
            <v>42</v>
          </cell>
          <cell r="F378" t="str">
            <v>exc</v>
          </cell>
        </row>
        <row r="379">
          <cell r="A379">
            <v>6709</v>
          </cell>
          <cell r="B379" t="str">
            <v>WELVAERT Yves</v>
          </cell>
          <cell r="C379" t="str">
            <v>K.EBC</v>
          </cell>
          <cell r="E379">
            <v>34</v>
          </cell>
          <cell r="F379" t="str">
            <v>1°</v>
          </cell>
        </row>
        <row r="380">
          <cell r="A380">
            <v>7478</v>
          </cell>
          <cell r="B380" t="str">
            <v>BAUMGARTE Cees</v>
          </cell>
          <cell r="C380" t="str">
            <v>K.EBC</v>
          </cell>
          <cell r="E380">
            <v>22</v>
          </cell>
          <cell r="F380" t="str">
            <v>3°</v>
          </cell>
        </row>
        <row r="381">
          <cell r="A381">
            <v>8659</v>
          </cell>
          <cell r="B381" t="str">
            <v>LAMPAERT Eddy</v>
          </cell>
          <cell r="C381" t="str">
            <v>K.EBC</v>
          </cell>
          <cell r="E381">
            <v>22</v>
          </cell>
          <cell r="F381" t="str">
            <v>3°</v>
          </cell>
        </row>
        <row r="382">
          <cell r="A382">
            <v>9057</v>
          </cell>
          <cell r="B382" t="str">
            <v>BONTE William</v>
          </cell>
          <cell r="C382" t="str">
            <v>K.EBC</v>
          </cell>
          <cell r="E382">
            <v>22</v>
          </cell>
          <cell r="F382" t="str">
            <v>3°</v>
          </cell>
        </row>
        <row r="383">
          <cell r="A383">
            <v>4609</v>
          </cell>
          <cell r="B383" t="str">
            <v>VAN ACKER Jan</v>
          </cell>
          <cell r="C383" t="str">
            <v>K.EBC</v>
          </cell>
          <cell r="E383">
            <v>22</v>
          </cell>
          <cell r="F383" t="str">
            <v>3°</v>
          </cell>
        </row>
        <row r="384">
          <cell r="A384">
            <v>7036</v>
          </cell>
          <cell r="B384" t="str">
            <v>MISMAN Eddy</v>
          </cell>
          <cell r="C384" t="str">
            <v>K.EBC</v>
          </cell>
          <cell r="E384">
            <v>42</v>
          </cell>
          <cell r="F384" t="str">
            <v>exc</v>
          </cell>
        </row>
        <row r="385">
          <cell r="A385">
            <v>7474</v>
          </cell>
          <cell r="B385" t="str">
            <v>Geirnaert Marc</v>
          </cell>
          <cell r="C385" t="str">
            <v>K.EBC</v>
          </cell>
          <cell r="E385">
            <v>22</v>
          </cell>
          <cell r="F385" t="str">
            <v>3°</v>
          </cell>
        </row>
        <row r="386">
          <cell r="A386">
            <v>7312</v>
          </cell>
          <cell r="B386" t="str">
            <v>Van Acker Johan</v>
          </cell>
          <cell r="C386" t="str">
            <v>K.EBC</v>
          </cell>
          <cell r="E386">
            <v>27</v>
          </cell>
          <cell r="F386" t="str">
            <v>2°</v>
          </cell>
        </row>
        <row r="387">
          <cell r="A387">
            <v>6094</v>
          </cell>
          <cell r="B387" t="str">
            <v>Van Acker Steven</v>
          </cell>
          <cell r="C387" t="str">
            <v>K.EBC</v>
          </cell>
          <cell r="E387">
            <v>60</v>
          </cell>
          <cell r="F387" t="str">
            <v>ere</v>
          </cell>
        </row>
        <row r="388">
          <cell r="A388">
            <v>5015</v>
          </cell>
          <cell r="B388" t="str">
            <v>Himschoot Daniel</v>
          </cell>
          <cell r="C388" t="str">
            <v>K.EBC</v>
          </cell>
          <cell r="E388">
            <v>22</v>
          </cell>
          <cell r="F388" t="str">
            <v>3°</v>
          </cell>
        </row>
        <row r="389">
          <cell r="A389">
            <v>1046</v>
          </cell>
          <cell r="B389" t="str">
            <v xml:space="preserve">Bruggeman Franky </v>
          </cell>
          <cell r="C389" t="str">
            <v>K.EBC</v>
          </cell>
          <cell r="E389">
            <v>18</v>
          </cell>
          <cell r="F389" t="str">
            <v>4°</v>
          </cell>
        </row>
        <row r="390">
          <cell r="A390">
            <v>6690</v>
          </cell>
          <cell r="B390" t="str">
            <v>BAUWENS Etienne</v>
          </cell>
          <cell r="C390" t="str">
            <v>K.EBC</v>
          </cell>
          <cell r="E390">
            <v>34</v>
          </cell>
          <cell r="F390" t="str">
            <v>1°</v>
          </cell>
        </row>
        <row r="391">
          <cell r="A391">
            <v>4395</v>
          </cell>
          <cell r="B391" t="str">
            <v>DE PAEPE Roland</v>
          </cell>
          <cell r="C391" t="str">
            <v>K.EBC</v>
          </cell>
          <cell r="E391">
            <v>22</v>
          </cell>
          <cell r="F391" t="str">
            <v>3°</v>
          </cell>
        </row>
        <row r="392">
          <cell r="A392">
            <v>8656</v>
          </cell>
          <cell r="B392" t="str">
            <v>MELKEBEKE Julien</v>
          </cell>
          <cell r="C392" t="str">
            <v>K.EBC</v>
          </cell>
          <cell r="E392">
            <v>15</v>
          </cell>
          <cell r="F392" t="str">
            <v>5°</v>
          </cell>
        </row>
        <row r="393">
          <cell r="A393">
            <v>4446</v>
          </cell>
          <cell r="B393" t="str">
            <v>Fourneau Alain</v>
          </cell>
          <cell r="C393" t="str">
            <v>K.EBC</v>
          </cell>
          <cell r="E393">
            <v>27</v>
          </cell>
          <cell r="F393" t="str">
            <v>2°</v>
          </cell>
        </row>
        <row r="394">
          <cell r="A394">
            <v>4490</v>
          </cell>
          <cell r="B394" t="str">
            <v>VAN LANCKER Pierre</v>
          </cell>
          <cell r="C394" t="str">
            <v>K.EBC</v>
          </cell>
          <cell r="E394">
            <v>27</v>
          </cell>
          <cell r="F394" t="str">
            <v>2°</v>
          </cell>
        </row>
        <row r="395">
          <cell r="A395">
            <v>9524</v>
          </cell>
          <cell r="B395" t="str">
            <v>CLAERHOUT Robin</v>
          </cell>
          <cell r="C395" t="str">
            <v>K.EBC</v>
          </cell>
          <cell r="E395">
            <v>27</v>
          </cell>
          <cell r="F395" t="str">
            <v>2°</v>
          </cell>
        </row>
        <row r="396">
          <cell r="A396">
            <v>7479</v>
          </cell>
          <cell r="B396" t="str">
            <v>HONGENAERT Erwin</v>
          </cell>
          <cell r="C396" t="str">
            <v>K.EBC</v>
          </cell>
          <cell r="E396">
            <v>22</v>
          </cell>
          <cell r="F396" t="str">
            <v>3°</v>
          </cell>
        </row>
        <row r="397">
          <cell r="A397">
            <v>9525</v>
          </cell>
          <cell r="B397" t="str">
            <v>DE JONGE Cor</v>
          </cell>
          <cell r="C397" t="str">
            <v>K.EBC</v>
          </cell>
          <cell r="E397">
            <v>34</v>
          </cell>
          <cell r="F397" t="str">
            <v>1°</v>
          </cell>
        </row>
        <row r="398">
          <cell r="A398">
            <v>9267</v>
          </cell>
          <cell r="B398" t="str">
            <v>JANSSEN Willem</v>
          </cell>
          <cell r="C398" t="str">
            <v>K.EBC</v>
          </cell>
          <cell r="E398">
            <v>42</v>
          </cell>
          <cell r="F398" t="str">
            <v>exc</v>
          </cell>
        </row>
        <row r="399">
          <cell r="A399">
            <v>6090</v>
          </cell>
          <cell r="B399" t="str">
            <v>BERGMANS Dion</v>
          </cell>
          <cell r="C399" t="str">
            <v>K.EBC</v>
          </cell>
        </row>
        <row r="400">
          <cell r="A400">
            <v>1071</v>
          </cell>
          <cell r="B400" t="str">
            <v>BILLET Jelle</v>
          </cell>
          <cell r="C400" t="str">
            <v>K.EBC</v>
          </cell>
          <cell r="F400" t="b">
            <v>0</v>
          </cell>
        </row>
        <row r="401">
          <cell r="A401" t="str">
            <v>6417B</v>
          </cell>
          <cell r="B401" t="str">
            <v>BLOMME Jean-Thierry</v>
          </cell>
          <cell r="C401" t="str">
            <v>K.EBC</v>
          </cell>
          <cell r="E401">
            <v>34</v>
          </cell>
          <cell r="F401" t="str">
            <v>1°</v>
          </cell>
        </row>
        <row r="402">
          <cell r="A402">
            <v>9807</v>
          </cell>
          <cell r="B402" t="str">
            <v>DE BRUYCKER PJER</v>
          </cell>
          <cell r="C402" t="str">
            <v>K.EBC</v>
          </cell>
        </row>
        <row r="403">
          <cell r="A403">
            <v>9424</v>
          </cell>
          <cell r="B403" t="str">
            <v>VAN DEN  EEDE  Marc</v>
          </cell>
          <cell r="C403" t="str">
            <v>K.EBC</v>
          </cell>
          <cell r="E403">
            <v>18</v>
          </cell>
          <cell r="F403" t="str">
            <v>4°</v>
          </cell>
        </row>
        <row r="404">
          <cell r="A404">
            <v>4491</v>
          </cell>
          <cell r="B404" t="str">
            <v>VAN SCHUYLENBERGH Jean-Paul</v>
          </cell>
          <cell r="C404" t="str">
            <v>K.EBC</v>
          </cell>
          <cell r="E404">
            <v>27</v>
          </cell>
          <cell r="F404" t="str">
            <v>2°</v>
          </cell>
        </row>
        <row r="406">
          <cell r="A406">
            <v>4392</v>
          </cell>
          <cell r="B406" t="str">
            <v>BOELAERT Eddie</v>
          </cell>
          <cell r="C406" t="str">
            <v>UN</v>
          </cell>
          <cell r="E406">
            <v>27</v>
          </cell>
          <cell r="F406" t="str">
            <v>2°</v>
          </cell>
        </row>
        <row r="407">
          <cell r="A407">
            <v>4399</v>
          </cell>
          <cell r="B407" t="str">
            <v>DIERKENS Antoine</v>
          </cell>
          <cell r="C407" t="str">
            <v>UN</v>
          </cell>
          <cell r="E407">
            <v>27</v>
          </cell>
          <cell r="F407" t="str">
            <v>2°</v>
          </cell>
        </row>
        <row r="408">
          <cell r="A408">
            <v>4400</v>
          </cell>
          <cell r="B408" t="str">
            <v>LAMBOTTE Rik</v>
          </cell>
          <cell r="C408" t="str">
            <v>UN</v>
          </cell>
          <cell r="E408">
            <v>22</v>
          </cell>
          <cell r="F408" t="str">
            <v>3°</v>
          </cell>
        </row>
        <row r="409">
          <cell r="A409">
            <v>4511</v>
          </cell>
          <cell r="B409" t="str">
            <v>DE PAUW Lucien</v>
          </cell>
          <cell r="C409" t="str">
            <v>UN</v>
          </cell>
          <cell r="E409">
            <v>18</v>
          </cell>
          <cell r="F409" t="str">
            <v>4°</v>
          </cell>
        </row>
        <row r="410">
          <cell r="A410">
            <v>4514</v>
          </cell>
          <cell r="B410" t="str">
            <v>DUYTSCHAEVER Roger</v>
          </cell>
          <cell r="C410" t="str">
            <v>UN</v>
          </cell>
          <cell r="E410">
            <v>15</v>
          </cell>
          <cell r="F410" t="str">
            <v>5°</v>
          </cell>
        </row>
        <row r="411">
          <cell r="A411">
            <v>4519</v>
          </cell>
          <cell r="B411" t="str">
            <v>MALFAIT Michel</v>
          </cell>
          <cell r="C411" t="str">
            <v>UN</v>
          </cell>
          <cell r="E411">
            <v>42</v>
          </cell>
          <cell r="F411" t="str">
            <v>exc</v>
          </cell>
        </row>
        <row r="412">
          <cell r="A412">
            <v>4574</v>
          </cell>
          <cell r="B412" t="str">
            <v>HOFMAN Raf</v>
          </cell>
          <cell r="C412" t="str">
            <v>UN</v>
          </cell>
          <cell r="E412">
            <v>34</v>
          </cell>
          <cell r="F412" t="str">
            <v>1°</v>
          </cell>
        </row>
        <row r="413">
          <cell r="A413">
            <v>4582</v>
          </cell>
          <cell r="B413" t="str">
            <v>VAN LIERDE Etienne</v>
          </cell>
          <cell r="C413" t="str">
            <v>UN</v>
          </cell>
          <cell r="E413">
            <v>34</v>
          </cell>
          <cell r="F413" t="str">
            <v>1°</v>
          </cell>
        </row>
        <row r="414">
          <cell r="A414">
            <v>4583</v>
          </cell>
          <cell r="B414" t="str">
            <v>VAN SPEYBROECK Pierre</v>
          </cell>
          <cell r="C414" t="str">
            <v>UN</v>
          </cell>
          <cell r="E414">
            <v>27</v>
          </cell>
          <cell r="F414" t="str">
            <v>2°</v>
          </cell>
        </row>
        <row r="415">
          <cell r="A415">
            <v>4965</v>
          </cell>
          <cell r="B415" t="str">
            <v>ROSSEL Bart</v>
          </cell>
          <cell r="C415" t="str">
            <v>UN</v>
          </cell>
          <cell r="E415">
            <v>42</v>
          </cell>
          <cell r="F415" t="str">
            <v>exc</v>
          </cell>
        </row>
        <row r="416">
          <cell r="A416">
            <v>4966</v>
          </cell>
          <cell r="B416" t="str">
            <v>ROSSEL Francis</v>
          </cell>
          <cell r="C416" t="str">
            <v>UN</v>
          </cell>
          <cell r="E416">
            <v>18</v>
          </cell>
          <cell r="F416" t="str">
            <v>4°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  <cell r="E417">
            <v>50</v>
          </cell>
          <cell r="F417" t="str">
            <v>hfd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  <cell r="E418">
            <v>22</v>
          </cell>
          <cell r="F418" t="str">
            <v>3°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  <cell r="E419">
            <v>18</v>
          </cell>
          <cell r="F419" t="str">
            <v>4°</v>
          </cell>
        </row>
        <row r="420">
          <cell r="A420">
            <v>7808</v>
          </cell>
          <cell r="B420" t="str">
            <v>BAUWENS Filip</v>
          </cell>
          <cell r="C420" t="str">
            <v>UN</v>
          </cell>
          <cell r="E420">
            <v>34</v>
          </cell>
          <cell r="F420" t="str">
            <v>1°</v>
          </cell>
        </row>
        <row r="421">
          <cell r="A421">
            <v>4531</v>
          </cell>
          <cell r="B421" t="str">
            <v>WULFRANCK Luc</v>
          </cell>
          <cell r="C421" t="str">
            <v>UN</v>
          </cell>
          <cell r="E421">
            <v>34</v>
          </cell>
          <cell r="F421" t="str">
            <v>1°</v>
          </cell>
        </row>
        <row r="422">
          <cell r="A422">
            <v>8168</v>
          </cell>
          <cell r="B422" t="str">
            <v>VERWEE Julien</v>
          </cell>
          <cell r="C422" t="str">
            <v>UN</v>
          </cell>
          <cell r="E422">
            <v>18</v>
          </cell>
          <cell r="F422" t="str">
            <v>4°</v>
          </cell>
        </row>
        <row r="423">
          <cell r="A423">
            <v>8660</v>
          </cell>
          <cell r="B423" t="str">
            <v>TEMMERMAN Eduard</v>
          </cell>
          <cell r="C423" t="str">
            <v>UN</v>
          </cell>
          <cell r="E423">
            <v>15</v>
          </cell>
          <cell r="F423" t="str">
            <v>5°</v>
          </cell>
        </row>
        <row r="424">
          <cell r="A424">
            <v>9069</v>
          </cell>
          <cell r="B424" t="str">
            <v>SOMMEL Noël</v>
          </cell>
          <cell r="C424" t="str">
            <v>UN</v>
          </cell>
          <cell r="E424">
            <v>15</v>
          </cell>
          <cell r="F424" t="str">
            <v>5°</v>
          </cell>
        </row>
        <row r="425">
          <cell r="A425">
            <v>9269</v>
          </cell>
          <cell r="B425" t="str">
            <v>GEIRNAERT Emile</v>
          </cell>
          <cell r="C425" t="str">
            <v>UN</v>
          </cell>
          <cell r="E425">
            <v>15</v>
          </cell>
          <cell r="F425" t="str">
            <v>5°</v>
          </cell>
        </row>
        <row r="426">
          <cell r="A426">
            <v>4520</v>
          </cell>
          <cell r="B426" t="str">
            <v>MARTENS Johan</v>
          </cell>
          <cell r="C426" t="str">
            <v>UN</v>
          </cell>
          <cell r="E426">
            <v>22</v>
          </cell>
          <cell r="F426" t="str">
            <v>3°</v>
          </cell>
        </row>
        <row r="427">
          <cell r="A427">
            <v>4581</v>
          </cell>
          <cell r="B427" t="str">
            <v>VAN HOOYDONK Guy</v>
          </cell>
          <cell r="C427" t="str">
            <v>UN</v>
          </cell>
          <cell r="E427">
            <v>22</v>
          </cell>
          <cell r="F427" t="str">
            <v>3°</v>
          </cell>
        </row>
        <row r="428">
          <cell r="A428">
            <v>4435</v>
          </cell>
          <cell r="B428" t="str">
            <v>HERREMAN Roger</v>
          </cell>
          <cell r="C428" t="str">
            <v>GHOK</v>
          </cell>
          <cell r="E428">
            <v>22</v>
          </cell>
          <cell r="F428" t="str">
            <v>3°</v>
          </cell>
        </row>
        <row r="429">
          <cell r="A429">
            <v>4552</v>
          </cell>
          <cell r="B429" t="str">
            <v>LEMAN Willy</v>
          </cell>
          <cell r="C429" t="str">
            <v>UN</v>
          </cell>
          <cell r="E429">
            <v>50</v>
          </cell>
          <cell r="F429" t="str">
            <v>hfd</v>
          </cell>
        </row>
        <row r="430">
          <cell r="A430">
            <v>4551</v>
          </cell>
          <cell r="B430" t="str">
            <v>LEMAN Gwen</v>
          </cell>
          <cell r="C430" t="str">
            <v>GHOK</v>
          </cell>
          <cell r="E430">
            <v>34</v>
          </cell>
          <cell r="F430" t="str">
            <v>1°</v>
          </cell>
        </row>
        <row r="431">
          <cell r="A431">
            <v>8891</v>
          </cell>
          <cell r="B431" t="str">
            <v>PLATTEAU Tiani</v>
          </cell>
          <cell r="C431" t="str">
            <v>UN</v>
          </cell>
          <cell r="E431">
            <v>22</v>
          </cell>
          <cell r="F431" t="str">
            <v>3°</v>
          </cell>
        </row>
        <row r="432">
          <cell r="A432">
            <v>9293</v>
          </cell>
          <cell r="B432" t="str">
            <v>VAN HIJFTE Frans</v>
          </cell>
          <cell r="C432" t="str">
            <v>UN</v>
          </cell>
          <cell r="E432">
            <v>18</v>
          </cell>
          <cell r="F432" t="str">
            <v>4°</v>
          </cell>
        </row>
        <row r="433">
          <cell r="A433">
            <v>4732</v>
          </cell>
          <cell r="B433" t="str">
            <v>NACHTERGAELE Geert</v>
          </cell>
          <cell r="C433" t="str">
            <v>UN</v>
          </cell>
          <cell r="E433">
            <v>34</v>
          </cell>
          <cell r="F433" t="str">
            <v>1°</v>
          </cell>
        </row>
        <row r="434">
          <cell r="A434">
            <v>4634</v>
          </cell>
          <cell r="B434" t="str">
            <v>DEVLIEGER David</v>
          </cell>
          <cell r="C434" t="str">
            <v>UN</v>
          </cell>
          <cell r="E434">
            <v>42</v>
          </cell>
          <cell r="F434" t="str">
            <v>exc</v>
          </cell>
        </row>
        <row r="435">
          <cell r="A435">
            <v>4518</v>
          </cell>
          <cell r="B435" t="str">
            <v>LEURIDON Jean-Pierre</v>
          </cell>
          <cell r="C435" t="str">
            <v>UN</v>
          </cell>
          <cell r="E435">
            <v>27</v>
          </cell>
          <cell r="F435" t="str">
            <v>2°</v>
          </cell>
        </row>
        <row r="436">
          <cell r="A436">
            <v>4456</v>
          </cell>
          <cell r="B436" t="str">
            <v>DUPONT Jean-Claude</v>
          </cell>
          <cell r="C436" t="str">
            <v>UN</v>
          </cell>
          <cell r="E436">
            <v>27</v>
          </cell>
          <cell r="F436" t="str">
            <v>2°</v>
          </cell>
        </row>
        <row r="437">
          <cell r="A437">
            <v>4407</v>
          </cell>
          <cell r="B437" t="str">
            <v>STEELS Dieter</v>
          </cell>
          <cell r="C437" t="str">
            <v>UN</v>
          </cell>
          <cell r="E437">
            <v>42</v>
          </cell>
          <cell r="F437" t="str">
            <v>exc</v>
          </cell>
        </row>
        <row r="438">
          <cell r="A438">
            <v>8064</v>
          </cell>
          <cell r="B438" t="str">
            <v>CNOCKAERT Arnold</v>
          </cell>
          <cell r="C438" t="str">
            <v>UN</v>
          </cell>
          <cell r="E438">
            <v>27</v>
          </cell>
          <cell r="F438" t="str">
            <v>2°</v>
          </cell>
        </row>
        <row r="439">
          <cell r="A439">
            <v>8888</v>
          </cell>
          <cell r="B439" t="str">
            <v>DE MEYER Erik</v>
          </cell>
          <cell r="C439" t="str">
            <v>UN</v>
          </cell>
          <cell r="E439">
            <v>34</v>
          </cell>
          <cell r="F439" t="str">
            <v>1°</v>
          </cell>
        </row>
        <row r="440">
          <cell r="A440">
            <v>4530</v>
          </cell>
          <cell r="B440" t="str">
            <v>VERSPEELT Filip</v>
          </cell>
          <cell r="C440" t="str">
            <v>UN</v>
          </cell>
          <cell r="E440">
            <v>42</v>
          </cell>
          <cell r="F440" t="str">
            <v>exc</v>
          </cell>
        </row>
        <row r="441">
          <cell r="A441">
            <v>4513</v>
          </cell>
          <cell r="B441" t="str">
            <v>DUYTSCHAEVER Peter</v>
          </cell>
          <cell r="C441" t="str">
            <v>UN</v>
          </cell>
          <cell r="E441">
            <v>50</v>
          </cell>
          <cell r="F441" t="str">
            <v>hfd</v>
          </cell>
        </row>
        <row r="442">
          <cell r="A442">
            <v>8125</v>
          </cell>
          <cell r="B442" t="str">
            <v>LANDRIEU Jan</v>
          </cell>
          <cell r="C442" t="str">
            <v>UN</v>
          </cell>
          <cell r="E442">
            <v>22</v>
          </cell>
          <cell r="F442" t="str">
            <v>3°</v>
          </cell>
        </row>
        <row r="443">
          <cell r="A443">
            <v>6433</v>
          </cell>
          <cell r="B443" t="str">
            <v>DE BACKER Luc</v>
          </cell>
          <cell r="C443" t="str">
            <v>UN</v>
          </cell>
          <cell r="E443">
            <v>15</v>
          </cell>
          <cell r="F443" t="str">
            <v>5°</v>
          </cell>
        </row>
        <row r="445">
          <cell r="A445">
            <v>4617</v>
          </cell>
          <cell r="B445" t="str">
            <v>JANSSENS Marcel</v>
          </cell>
          <cell r="C445" t="str">
            <v>KOTM</v>
          </cell>
          <cell r="E445">
            <v>18</v>
          </cell>
          <cell r="F445" t="str">
            <v>4°</v>
          </cell>
        </row>
        <row r="446">
          <cell r="A446">
            <v>9129</v>
          </cell>
          <cell r="B446" t="str">
            <v>DE GRAAF Jackie</v>
          </cell>
          <cell r="C446" t="str">
            <v>KOTM</v>
          </cell>
          <cell r="F446" t="b">
            <v>0</v>
          </cell>
        </row>
        <row r="447">
          <cell r="A447">
            <v>9054</v>
          </cell>
          <cell r="B447" t="str">
            <v>HOFMAN Hugo</v>
          </cell>
          <cell r="C447" t="str">
            <v>KOTM</v>
          </cell>
          <cell r="F447" t="b">
            <v>0</v>
          </cell>
        </row>
        <row r="448">
          <cell r="A448">
            <v>9238</v>
          </cell>
          <cell r="B448" t="str">
            <v>SIMONS Rudi</v>
          </cell>
          <cell r="C448" t="str">
            <v>KOTM</v>
          </cell>
          <cell r="F448" t="b">
            <v>0</v>
          </cell>
        </row>
        <row r="449">
          <cell r="A449">
            <v>9777</v>
          </cell>
          <cell r="B449" t="str">
            <v>VAN ACKER Luc</v>
          </cell>
          <cell r="C449" t="str">
            <v>KOTM</v>
          </cell>
          <cell r="F449" t="b">
            <v>0</v>
          </cell>
        </row>
        <row r="450">
          <cell r="A450">
            <v>9780</v>
          </cell>
          <cell r="B450" t="str">
            <v>DROSSAERT Maurice</v>
          </cell>
          <cell r="C450" t="str">
            <v>KOTM</v>
          </cell>
        </row>
        <row r="453">
          <cell r="A453">
            <v>8918</v>
          </cell>
          <cell r="B453" t="str">
            <v xml:space="preserve">VANDENBERGHE Pascal </v>
          </cell>
          <cell r="C453" t="str">
            <v>K&amp;V</v>
          </cell>
          <cell r="E453">
            <v>18</v>
          </cell>
          <cell r="F453" t="str">
            <v>4°</v>
          </cell>
        </row>
        <row r="454">
          <cell r="A454">
            <v>9428</v>
          </cell>
          <cell r="B454" t="str">
            <v>WIELFAERT Curt</v>
          </cell>
          <cell r="C454" t="str">
            <v>K&amp;V</v>
          </cell>
          <cell r="F454" t="b">
            <v>0</v>
          </cell>
        </row>
        <row r="455">
          <cell r="A455">
            <v>9429</v>
          </cell>
          <cell r="B455" t="str">
            <v>HERREMAN Luc</v>
          </cell>
          <cell r="C455" t="str">
            <v>K&amp;V</v>
          </cell>
          <cell r="E455">
            <v>18</v>
          </cell>
          <cell r="F455" t="str">
            <v>4°</v>
          </cell>
        </row>
        <row r="456">
          <cell r="A456">
            <v>8148</v>
          </cell>
          <cell r="B456" t="str">
            <v>EVERAERT Santino</v>
          </cell>
          <cell r="C456" t="str">
            <v>K&amp;V</v>
          </cell>
          <cell r="E456">
            <v>27</v>
          </cell>
          <cell r="F456" t="str">
            <v>2°</v>
          </cell>
        </row>
        <row r="457">
          <cell r="A457">
            <v>9520</v>
          </cell>
          <cell r="B457" t="str">
            <v>VANDERLINDEN Aimé</v>
          </cell>
          <cell r="C457" t="str">
            <v>K&amp;V</v>
          </cell>
        </row>
        <row r="458">
          <cell r="A458">
            <v>9521</v>
          </cell>
          <cell r="B458" t="str">
            <v>VERMEULEN Louis</v>
          </cell>
          <cell r="C458" t="str">
            <v>K&amp;V</v>
          </cell>
        </row>
        <row r="459">
          <cell r="A459">
            <v>9960</v>
          </cell>
          <cell r="B459" t="str">
            <v>DE VOS Antoon</v>
          </cell>
          <cell r="C459" t="str">
            <v>K&amp;V</v>
          </cell>
        </row>
        <row r="460">
          <cell r="A460">
            <v>7461</v>
          </cell>
          <cell r="B460" t="str">
            <v>GRIMON Johan</v>
          </cell>
          <cell r="C460" t="str">
            <v>K&amp;V</v>
          </cell>
          <cell r="E460">
            <v>34</v>
          </cell>
          <cell r="F460" t="str">
            <v>1°</v>
          </cell>
        </row>
        <row r="461">
          <cell r="A461" t="str">
            <v>NS</v>
          </cell>
          <cell r="B461" t="str">
            <v>CLAEYS Hubert</v>
          </cell>
          <cell r="C461" t="str">
            <v>K&amp;V</v>
          </cell>
          <cell r="F461" t="b">
            <v>0</v>
          </cell>
        </row>
        <row r="462">
          <cell r="A462">
            <v>9782</v>
          </cell>
          <cell r="B462" t="str">
            <v>D'HAEZE Adolf</v>
          </cell>
          <cell r="C462" t="str">
            <v>K&amp;V</v>
          </cell>
          <cell r="F462" t="b">
            <v>0</v>
          </cell>
        </row>
        <row r="463">
          <cell r="A463">
            <v>9781</v>
          </cell>
          <cell r="B463" t="str">
            <v>DOS SANTOS Jose</v>
          </cell>
          <cell r="C463" t="str">
            <v>K&amp;V</v>
          </cell>
          <cell r="F463" t="b">
            <v>0</v>
          </cell>
        </row>
        <row r="464">
          <cell r="A464">
            <v>6828</v>
          </cell>
          <cell r="B464" t="str">
            <v>VAN BREDA Michael</v>
          </cell>
          <cell r="C464" t="str">
            <v>K&amp;V</v>
          </cell>
          <cell r="E464">
            <v>18</v>
          </cell>
          <cell r="F464" t="str">
            <v>4°</v>
          </cell>
        </row>
        <row r="465">
          <cell r="A465">
            <v>9608</v>
          </cell>
          <cell r="B465" t="str">
            <v xml:space="preserve">VAN BREDA Mike </v>
          </cell>
          <cell r="C465" t="str">
            <v>K&amp;V</v>
          </cell>
        </row>
        <row r="469">
          <cell r="A469">
            <v>4865</v>
          </cell>
          <cell r="B469" t="str">
            <v>HAEGENS Willy</v>
          </cell>
          <cell r="C469" t="str">
            <v>KGV</v>
          </cell>
          <cell r="F469" t="b">
            <v>0</v>
          </cell>
        </row>
        <row r="470">
          <cell r="A470">
            <v>4866</v>
          </cell>
          <cell r="B470" t="str">
            <v>MAES Georges</v>
          </cell>
          <cell r="C470" t="str">
            <v>KGV</v>
          </cell>
          <cell r="E470">
            <v>15</v>
          </cell>
          <cell r="F470" t="str">
            <v>5°</v>
          </cell>
        </row>
        <row r="471">
          <cell r="A471">
            <v>4872</v>
          </cell>
          <cell r="B471" t="str">
            <v>VAN VOSSEL Danny</v>
          </cell>
          <cell r="C471" t="str">
            <v>KGV</v>
          </cell>
          <cell r="E471">
            <v>22</v>
          </cell>
          <cell r="F471" t="str">
            <v>3°</v>
          </cell>
        </row>
        <row r="472">
          <cell r="A472">
            <v>5229</v>
          </cell>
          <cell r="B472" t="str">
            <v>VAN MELE Franky</v>
          </cell>
          <cell r="C472" t="str">
            <v>KGV</v>
          </cell>
          <cell r="E472">
            <v>22</v>
          </cell>
          <cell r="F472" t="str">
            <v>3°</v>
          </cell>
        </row>
        <row r="473">
          <cell r="A473">
            <v>6117</v>
          </cell>
          <cell r="B473" t="str">
            <v>VAN VOSSELEN Christoph</v>
          </cell>
          <cell r="C473" t="str">
            <v>KGV</v>
          </cell>
          <cell r="E473">
            <v>42</v>
          </cell>
          <cell r="F473" t="str">
            <v>exc</v>
          </cell>
        </row>
        <row r="474">
          <cell r="A474">
            <v>6712</v>
          </cell>
          <cell r="B474" t="str">
            <v>SEGERS Didier</v>
          </cell>
          <cell r="C474" t="str">
            <v>KGV</v>
          </cell>
          <cell r="E474">
            <v>27</v>
          </cell>
          <cell r="F474" t="str">
            <v>2°</v>
          </cell>
        </row>
        <row r="475">
          <cell r="A475">
            <v>6784</v>
          </cell>
          <cell r="B475" t="str">
            <v>VAN BIESEN Tom</v>
          </cell>
          <cell r="C475" t="str">
            <v>KGV</v>
          </cell>
          <cell r="E475">
            <v>27</v>
          </cell>
          <cell r="F475" t="str">
            <v>2°</v>
          </cell>
        </row>
        <row r="476">
          <cell r="A476">
            <v>8870</v>
          </cell>
          <cell r="B476" t="str">
            <v>VAN MEIRVENNE Nestor</v>
          </cell>
          <cell r="C476" t="str">
            <v>KGV</v>
          </cell>
          <cell r="E476">
            <v>15</v>
          </cell>
          <cell r="F476" t="str">
            <v>5°</v>
          </cell>
        </row>
        <row r="477">
          <cell r="A477">
            <v>9082</v>
          </cell>
          <cell r="B477" t="str">
            <v>WAEM Kris</v>
          </cell>
          <cell r="C477" t="str">
            <v>KGV</v>
          </cell>
          <cell r="E477">
            <v>34</v>
          </cell>
          <cell r="F477" t="str">
            <v>1°</v>
          </cell>
        </row>
        <row r="478">
          <cell r="A478">
            <v>1062</v>
          </cell>
          <cell r="B478" t="str">
            <v>DE WREEDE Marc</v>
          </cell>
          <cell r="C478" t="str">
            <v>KGV</v>
          </cell>
          <cell r="E478">
            <v>18</v>
          </cell>
          <cell r="F478" t="str">
            <v>4°</v>
          </cell>
        </row>
        <row r="479">
          <cell r="A479">
            <v>9533</v>
          </cell>
          <cell r="B479" t="str">
            <v>WUYTACK Gunther</v>
          </cell>
          <cell r="C479" t="str">
            <v>KGV</v>
          </cell>
          <cell r="E479">
            <v>22</v>
          </cell>
          <cell r="F479" t="str">
            <v>3°</v>
          </cell>
        </row>
        <row r="480">
          <cell r="A480">
            <v>5232</v>
          </cell>
          <cell r="B480" t="str">
            <v xml:space="preserve">CORNET Walther </v>
          </cell>
          <cell r="C480" t="str">
            <v>KGV</v>
          </cell>
        </row>
        <row r="481">
          <cell r="A481">
            <v>9967</v>
          </cell>
          <cell r="B481" t="str">
            <v>VETS Sven</v>
          </cell>
          <cell r="C481" t="str">
            <v>KGV</v>
          </cell>
          <cell r="D481" t="str">
            <v>NS</v>
          </cell>
          <cell r="E481">
            <v>18</v>
          </cell>
          <cell r="F481" t="str">
            <v>4°</v>
          </cell>
        </row>
        <row r="482">
          <cell r="A482">
            <v>5230</v>
          </cell>
          <cell r="B482" t="str">
            <v>PAUWELS Paul</v>
          </cell>
          <cell r="C482" t="str">
            <v>KGV</v>
          </cell>
        </row>
        <row r="483">
          <cell r="A483">
            <v>9587</v>
          </cell>
          <cell r="B483" t="str">
            <v>VAN GOETHEM Eric</v>
          </cell>
          <cell r="C483" t="str">
            <v>KGV</v>
          </cell>
        </row>
        <row r="488">
          <cell r="A488">
            <v>4945</v>
          </cell>
          <cell r="B488" t="str">
            <v>BUYLE Hubert</v>
          </cell>
          <cell r="C488" t="str">
            <v>QU</v>
          </cell>
          <cell r="E488">
            <v>18</v>
          </cell>
          <cell r="F488" t="str">
            <v>4°</v>
          </cell>
        </row>
        <row r="489">
          <cell r="A489">
            <v>4977</v>
          </cell>
          <cell r="B489" t="str">
            <v>VLERICK Dirk</v>
          </cell>
          <cell r="C489" t="str">
            <v>QU</v>
          </cell>
          <cell r="E489">
            <v>42</v>
          </cell>
          <cell r="F489" t="str">
            <v>exc</v>
          </cell>
        </row>
        <row r="490">
          <cell r="A490">
            <v>6219</v>
          </cell>
          <cell r="B490" t="str">
            <v>RAEMDONCK Tommy</v>
          </cell>
          <cell r="C490" t="str">
            <v>QU</v>
          </cell>
          <cell r="E490">
            <v>50</v>
          </cell>
          <cell r="F490" t="str">
            <v>hfd</v>
          </cell>
        </row>
        <row r="491">
          <cell r="A491">
            <v>7530</v>
          </cell>
          <cell r="B491" t="str">
            <v>VLERICK Mathieu</v>
          </cell>
          <cell r="C491" t="str">
            <v>QU</v>
          </cell>
          <cell r="E491">
            <v>50</v>
          </cell>
          <cell r="F491" t="str">
            <v>hfd</v>
          </cell>
        </row>
        <row r="492">
          <cell r="A492">
            <v>8682</v>
          </cell>
          <cell r="B492" t="str">
            <v>TEMPELS André</v>
          </cell>
          <cell r="C492" t="str">
            <v>QU</v>
          </cell>
          <cell r="E492">
            <v>22</v>
          </cell>
          <cell r="F492" t="str">
            <v>3°</v>
          </cell>
        </row>
        <row r="493">
          <cell r="A493">
            <v>9278</v>
          </cell>
          <cell r="B493" t="str">
            <v>BOONE Koen</v>
          </cell>
          <cell r="C493" t="str">
            <v>QU</v>
          </cell>
          <cell r="E493">
            <v>27</v>
          </cell>
          <cell r="F493" t="str">
            <v>2°</v>
          </cell>
        </row>
        <row r="494">
          <cell r="A494">
            <v>4412</v>
          </cell>
          <cell r="B494" t="str">
            <v>VAN KERCKHOVE Freddy</v>
          </cell>
          <cell r="C494" t="str">
            <v>QU</v>
          </cell>
          <cell r="E494">
            <v>42</v>
          </cell>
          <cell r="F494" t="str">
            <v>exc</v>
          </cell>
        </row>
        <row r="495">
          <cell r="A495">
            <v>9147</v>
          </cell>
          <cell r="B495" t="str">
            <v>BOCKLANDT Martin</v>
          </cell>
          <cell r="C495" t="str">
            <v>QU</v>
          </cell>
          <cell r="E495">
            <v>22</v>
          </cell>
          <cell r="F495" t="str">
            <v>3°</v>
          </cell>
        </row>
        <row r="496">
          <cell r="A496">
            <v>1329</v>
          </cell>
          <cell r="B496" t="str">
            <v>COENEN Philip</v>
          </cell>
          <cell r="C496" t="str">
            <v>QU</v>
          </cell>
          <cell r="E496">
            <v>42</v>
          </cell>
          <cell r="F496" t="str">
            <v>exc</v>
          </cell>
        </row>
        <row r="497">
          <cell r="A497">
            <v>4284</v>
          </cell>
          <cell r="B497" t="str">
            <v>DE BACKER Peter</v>
          </cell>
          <cell r="C497" t="str">
            <v>QU</v>
          </cell>
          <cell r="E497">
            <v>60</v>
          </cell>
          <cell r="F497" t="str">
            <v>ere</v>
          </cell>
        </row>
        <row r="498">
          <cell r="A498">
            <v>4363</v>
          </cell>
          <cell r="B498" t="str">
            <v>PRIEUS Andy</v>
          </cell>
          <cell r="C498" t="str">
            <v>QU</v>
          </cell>
          <cell r="E498">
            <v>42</v>
          </cell>
          <cell r="F498" t="str">
            <v>exc</v>
          </cell>
        </row>
        <row r="499">
          <cell r="A499">
            <v>9445</v>
          </cell>
          <cell r="B499" t="str">
            <v>DE PAEPE Dirk</v>
          </cell>
          <cell r="C499" t="str">
            <v>QU</v>
          </cell>
          <cell r="E499">
            <v>18</v>
          </cell>
          <cell r="F499" t="str">
            <v>4°</v>
          </cell>
        </row>
        <row r="500">
          <cell r="A500">
            <v>9508</v>
          </cell>
          <cell r="B500" t="str">
            <v>HEYMAN David</v>
          </cell>
          <cell r="C500" t="str">
            <v>QU</v>
          </cell>
          <cell r="E500">
            <v>34</v>
          </cell>
          <cell r="F500" t="str">
            <v>1°</v>
          </cell>
        </row>
        <row r="501">
          <cell r="A501">
            <v>9536</v>
          </cell>
          <cell r="B501" t="str">
            <v>BOONE Leo</v>
          </cell>
          <cell r="C501" t="str">
            <v>QU</v>
          </cell>
          <cell r="E501">
            <v>22</v>
          </cell>
          <cell r="F501" t="str">
            <v>3°</v>
          </cell>
        </row>
        <row r="502">
          <cell r="A502">
            <v>4948</v>
          </cell>
          <cell r="B502" t="str">
            <v>DE BELEYR Gilbert</v>
          </cell>
          <cell r="C502" t="str">
            <v>QU</v>
          </cell>
          <cell r="E502">
            <v>18</v>
          </cell>
          <cell r="F502" t="str">
            <v>4°</v>
          </cell>
        </row>
        <row r="503">
          <cell r="A503">
            <v>3439</v>
          </cell>
          <cell r="B503" t="str">
            <v>JORISSEN Jeffrey</v>
          </cell>
          <cell r="C503" t="str">
            <v>QU</v>
          </cell>
          <cell r="E503">
            <v>60</v>
          </cell>
          <cell r="F503" t="str">
            <v>ere</v>
          </cell>
        </row>
        <row r="504">
          <cell r="A504">
            <v>4334</v>
          </cell>
          <cell r="B504" t="str">
            <v>VAN HAUTE Guido</v>
          </cell>
          <cell r="C504" t="str">
            <v>QU</v>
          </cell>
          <cell r="E504">
            <v>22</v>
          </cell>
          <cell r="F504" t="str">
            <v>3°</v>
          </cell>
        </row>
        <row r="505">
          <cell r="A505">
            <v>9970</v>
          </cell>
          <cell r="B505" t="str">
            <v>VAN GOETHEM Wim</v>
          </cell>
          <cell r="C505" t="str">
            <v>QU</v>
          </cell>
          <cell r="E505">
            <v>15</v>
          </cell>
          <cell r="F505" t="str">
            <v>5°</v>
          </cell>
        </row>
        <row r="506">
          <cell r="A506">
            <v>1204</v>
          </cell>
          <cell r="B506" t="str">
            <v>MERCKX Eddy</v>
          </cell>
          <cell r="C506" t="str">
            <v>QU</v>
          </cell>
          <cell r="E506">
            <v>60</v>
          </cell>
          <cell r="F506" t="str">
            <v>ere</v>
          </cell>
        </row>
        <row r="507">
          <cell r="A507">
            <v>4910</v>
          </cell>
          <cell r="B507" t="str">
            <v>DE FLO Herman</v>
          </cell>
          <cell r="C507" t="str">
            <v>QU</v>
          </cell>
          <cell r="E507">
            <v>22</v>
          </cell>
          <cell r="F507" t="str">
            <v>3°</v>
          </cell>
        </row>
        <row r="508">
          <cell r="A508">
            <v>4932</v>
          </cell>
          <cell r="B508" t="str">
            <v>VAN MOL William</v>
          </cell>
          <cell r="C508" t="str">
            <v>QU</v>
          </cell>
          <cell r="E508">
            <v>22</v>
          </cell>
          <cell r="F508" t="str">
            <v>3°</v>
          </cell>
        </row>
        <row r="509">
          <cell r="A509">
            <v>4942</v>
          </cell>
          <cell r="B509" t="str">
            <v>BAETENS Mark</v>
          </cell>
          <cell r="C509" t="str">
            <v>QU</v>
          </cell>
          <cell r="E509">
            <v>34</v>
          </cell>
          <cell r="F509" t="str">
            <v>1°</v>
          </cell>
        </row>
        <row r="510">
          <cell r="A510">
            <v>9427</v>
          </cell>
          <cell r="B510" t="str">
            <v>VANDENBERGHE  Glen</v>
          </cell>
          <cell r="C510" t="str">
            <v>QU</v>
          </cell>
          <cell r="E510">
            <v>15</v>
          </cell>
          <cell r="F510" t="str">
            <v>5°</v>
          </cell>
        </row>
        <row r="511">
          <cell r="A511">
            <v>5747</v>
          </cell>
          <cell r="B511" t="str">
            <v>SAEY ETIENNE</v>
          </cell>
          <cell r="C511" t="str">
            <v>QU</v>
          </cell>
          <cell r="E511">
            <v>27</v>
          </cell>
          <cell r="F511" t="str">
            <v>2°</v>
          </cell>
        </row>
        <row r="512">
          <cell r="A512">
            <v>4931</v>
          </cell>
          <cell r="B512" t="str">
            <v>VAN HOYLANDT ROGER</v>
          </cell>
          <cell r="C512" t="str">
            <v>QU</v>
          </cell>
          <cell r="E512">
            <v>50</v>
          </cell>
          <cell r="F512" t="str">
            <v>hfd</v>
          </cell>
        </row>
        <row r="513">
          <cell r="A513">
            <v>5733</v>
          </cell>
          <cell r="B513" t="str">
            <v>VAN BRUYSSEL RONY</v>
          </cell>
          <cell r="C513" t="str">
            <v>QU</v>
          </cell>
          <cell r="E513">
            <v>15</v>
          </cell>
          <cell r="F513" t="str">
            <v>5°</v>
          </cell>
        </row>
        <row r="514">
          <cell r="A514">
            <v>9956</v>
          </cell>
          <cell r="B514" t="str">
            <v>KASIER Sven</v>
          </cell>
          <cell r="C514" t="str">
            <v>QU</v>
          </cell>
          <cell r="E514">
            <v>15</v>
          </cell>
          <cell r="F514" t="str">
            <v>5°</v>
          </cell>
        </row>
        <row r="515">
          <cell r="A515">
            <v>7318</v>
          </cell>
          <cell r="B515" t="str">
            <v>CARDON Eric</v>
          </cell>
          <cell r="C515" t="str">
            <v>QU</v>
          </cell>
          <cell r="E515">
            <v>15</v>
          </cell>
          <cell r="F515" t="str">
            <v>5°</v>
          </cell>
        </row>
        <row r="516">
          <cell r="A516">
            <v>4908</v>
          </cell>
          <cell r="B516" t="str">
            <v>DE BOECK René</v>
          </cell>
          <cell r="C516" t="str">
            <v>QU</v>
          </cell>
        </row>
        <row r="517">
          <cell r="A517">
            <v>4639</v>
          </cell>
          <cell r="B517" t="str">
            <v>DUPONT Franky</v>
          </cell>
          <cell r="C517" t="str">
            <v>QU</v>
          </cell>
          <cell r="E517">
            <v>34</v>
          </cell>
          <cell r="F517" t="str">
            <v>1°</v>
          </cell>
        </row>
        <row r="520">
          <cell r="A520">
            <v>4854</v>
          </cell>
          <cell r="B520" t="str">
            <v>ROSIER Peter</v>
          </cell>
          <cell r="C520" t="str">
            <v>BCSK</v>
          </cell>
          <cell r="E520">
            <v>22</v>
          </cell>
          <cell r="F520" t="str">
            <v>3°</v>
          </cell>
        </row>
        <row r="521">
          <cell r="A521">
            <v>4895</v>
          </cell>
          <cell r="B521" t="str">
            <v>DE BLOCK Omer</v>
          </cell>
          <cell r="C521" t="str">
            <v>BCSK</v>
          </cell>
          <cell r="F521" t="b">
            <v>0</v>
          </cell>
        </row>
        <row r="522">
          <cell r="A522">
            <v>6488</v>
          </cell>
          <cell r="B522" t="str">
            <v>DE WITTE Franky</v>
          </cell>
          <cell r="C522" t="str">
            <v>BCSK</v>
          </cell>
          <cell r="E522">
            <v>18</v>
          </cell>
          <cell r="F522" t="str">
            <v>4°</v>
          </cell>
        </row>
        <row r="523">
          <cell r="A523">
            <v>6489</v>
          </cell>
          <cell r="B523" t="str">
            <v>DE WITTE Jeffrey</v>
          </cell>
          <cell r="C523" t="str">
            <v>BCSK</v>
          </cell>
          <cell r="E523">
            <v>50</v>
          </cell>
          <cell r="F523" t="str">
            <v>hfd</v>
          </cell>
        </row>
        <row r="524">
          <cell r="A524">
            <v>7812</v>
          </cell>
          <cell r="B524" t="str">
            <v>BOERJAN Pierre</v>
          </cell>
          <cell r="C524" t="str">
            <v>BCSK</v>
          </cell>
          <cell r="E524">
            <v>22</v>
          </cell>
          <cell r="F524" t="str">
            <v>3°</v>
          </cell>
        </row>
        <row r="525">
          <cell r="A525">
            <v>8674</v>
          </cell>
          <cell r="B525" t="str">
            <v>VAN LEUVENHAGE Dylan</v>
          </cell>
          <cell r="C525" t="str">
            <v>BCSK</v>
          </cell>
          <cell r="E525">
            <v>42</v>
          </cell>
          <cell r="F525" t="str">
            <v>exc</v>
          </cell>
        </row>
        <row r="526">
          <cell r="A526">
            <v>8900</v>
          </cell>
          <cell r="B526" t="str">
            <v>JANSSENS Dirk</v>
          </cell>
          <cell r="C526" t="str">
            <v>BCSK</v>
          </cell>
          <cell r="E526">
            <v>22</v>
          </cell>
          <cell r="F526" t="str">
            <v>3°</v>
          </cell>
        </row>
        <row r="527">
          <cell r="A527">
            <v>1294</v>
          </cell>
          <cell r="B527" t="str">
            <v>BACKMAN Werner</v>
          </cell>
          <cell r="C527" t="str">
            <v>BCSK</v>
          </cell>
          <cell r="E527">
            <v>34</v>
          </cell>
          <cell r="F527" t="str">
            <v>1°</v>
          </cell>
        </row>
        <row r="528">
          <cell r="A528">
            <v>8133</v>
          </cell>
          <cell r="B528" t="str">
            <v>VAN CRAENENBROECK Theo</v>
          </cell>
          <cell r="C528" t="str">
            <v>BCSK</v>
          </cell>
          <cell r="E528">
            <v>15</v>
          </cell>
          <cell r="F528" t="str">
            <v>5°</v>
          </cell>
        </row>
        <row r="529">
          <cell r="A529">
            <v>4853</v>
          </cell>
          <cell r="B529" t="str">
            <v>NOPPE Robert</v>
          </cell>
          <cell r="C529" t="str">
            <v>BCSK</v>
          </cell>
          <cell r="E529">
            <v>22</v>
          </cell>
          <cell r="F529" t="str">
            <v>3°</v>
          </cell>
        </row>
        <row r="530">
          <cell r="A530" t="str">
            <v>6784B</v>
          </cell>
          <cell r="B530" t="str">
            <v>VAN BIESEN Tom</v>
          </cell>
          <cell r="C530" t="str">
            <v>BCSK</v>
          </cell>
          <cell r="E530">
            <v>27</v>
          </cell>
          <cell r="F530" t="str">
            <v>2°</v>
          </cell>
        </row>
        <row r="531">
          <cell r="A531">
            <v>9441</v>
          </cell>
          <cell r="B531" t="str">
            <v>ROSIER Nick</v>
          </cell>
          <cell r="C531" t="str">
            <v>BCSK</v>
          </cell>
          <cell r="E531">
            <v>27</v>
          </cell>
          <cell r="F531" t="str">
            <v>2°</v>
          </cell>
        </row>
        <row r="532">
          <cell r="A532">
            <v>9442</v>
          </cell>
          <cell r="B532" t="str">
            <v>VERGULT François</v>
          </cell>
          <cell r="C532" t="str">
            <v>BCSK</v>
          </cell>
          <cell r="E532">
            <v>22</v>
          </cell>
          <cell r="F532" t="str">
            <v>3°</v>
          </cell>
        </row>
        <row r="533">
          <cell r="A533">
            <v>4937</v>
          </cell>
          <cell r="B533" t="str">
            <v>LEEMANS Willy</v>
          </cell>
          <cell r="C533" t="str">
            <v>BCSK</v>
          </cell>
          <cell r="E533">
            <v>22</v>
          </cell>
          <cell r="F533" t="str">
            <v>3°</v>
          </cell>
        </row>
        <row r="534">
          <cell r="A534">
            <v>9276</v>
          </cell>
          <cell r="B534" t="str">
            <v>DE KORT Marc</v>
          </cell>
          <cell r="C534" t="str">
            <v>BCSK</v>
          </cell>
          <cell r="E534">
            <v>18</v>
          </cell>
          <cell r="F534" t="str">
            <v>4°</v>
          </cell>
        </row>
        <row r="535">
          <cell r="A535">
            <v>4894</v>
          </cell>
          <cell r="B535" t="str">
            <v>DAELMAN Walther</v>
          </cell>
          <cell r="C535" t="str">
            <v>BCSK</v>
          </cell>
          <cell r="E535">
            <v>27</v>
          </cell>
          <cell r="F535" t="str">
            <v>2°</v>
          </cell>
        </row>
        <row r="536">
          <cell r="A536">
            <v>8507</v>
          </cell>
          <cell r="B536" t="str">
            <v>TROONBEECKX Willy</v>
          </cell>
          <cell r="C536" t="str">
            <v>BCSK</v>
          </cell>
          <cell r="E536">
            <v>42</v>
          </cell>
          <cell r="F536" t="str">
            <v>exc</v>
          </cell>
        </row>
        <row r="537">
          <cell r="A537">
            <v>8717</v>
          </cell>
          <cell r="B537" t="str">
            <v>VAN DEN EEDEN Kurt</v>
          </cell>
          <cell r="C537" t="str">
            <v>BCSK</v>
          </cell>
          <cell r="E537">
            <v>18</v>
          </cell>
          <cell r="F537" t="str">
            <v>4°</v>
          </cell>
        </row>
        <row r="538">
          <cell r="A538">
            <v>8073</v>
          </cell>
          <cell r="B538" t="str">
            <v>DE WITTE Tamara</v>
          </cell>
          <cell r="C538" t="str">
            <v>BCSK</v>
          </cell>
        </row>
        <row r="539">
          <cell r="A539">
            <v>8385</v>
          </cell>
          <cell r="B539" t="str">
            <v>GODDAERT Johan</v>
          </cell>
          <cell r="C539" t="str">
            <v>BCSK</v>
          </cell>
          <cell r="E539">
            <v>18</v>
          </cell>
          <cell r="F539" t="str">
            <v>4°</v>
          </cell>
        </row>
        <row r="540">
          <cell r="A540">
            <v>9955</v>
          </cell>
          <cell r="B540" t="str">
            <v>DE RUDDER David</v>
          </cell>
          <cell r="C540" t="str">
            <v>BCSK</v>
          </cell>
          <cell r="E540">
            <v>22</v>
          </cell>
          <cell r="F540" t="str">
            <v>3°</v>
          </cell>
        </row>
        <row r="541">
          <cell r="A541">
            <v>9348</v>
          </cell>
          <cell r="B541" t="str">
            <v>WOUTERS Marc</v>
          </cell>
          <cell r="C541" t="str">
            <v>BCSK</v>
          </cell>
          <cell r="E541">
            <v>22</v>
          </cell>
          <cell r="F541" t="str">
            <v>3°</v>
          </cell>
        </row>
        <row r="542">
          <cell r="F542" t="b">
            <v>0</v>
          </cell>
        </row>
        <row r="543">
          <cell r="A543">
            <v>1063</v>
          </cell>
          <cell r="B543" t="str">
            <v>BERTOLOTTI  BEATRICE</v>
          </cell>
          <cell r="C543" t="str">
            <v>WM</v>
          </cell>
          <cell r="E543">
            <v>15</v>
          </cell>
          <cell r="F543" t="str">
            <v>5°</v>
          </cell>
        </row>
        <row r="544">
          <cell r="A544">
            <v>5486</v>
          </cell>
          <cell r="B544" t="str">
            <v>BROEDERS ADRIANUS</v>
          </cell>
          <cell r="C544" t="str">
            <v>WM</v>
          </cell>
          <cell r="E544">
            <v>50</v>
          </cell>
          <cell r="F544" t="str">
            <v>hfd</v>
          </cell>
        </row>
        <row r="545">
          <cell r="A545">
            <v>7551</v>
          </cell>
          <cell r="B545" t="str">
            <v>CLAESSENS WALTER</v>
          </cell>
          <cell r="C545" t="str">
            <v>WM</v>
          </cell>
          <cell r="E545">
            <v>34</v>
          </cell>
          <cell r="F545" t="str">
            <v>1°</v>
          </cell>
        </row>
        <row r="546">
          <cell r="A546">
            <v>8939</v>
          </cell>
          <cell r="B546" t="str">
            <v>CORNIL PASCAL</v>
          </cell>
          <cell r="C546" t="str">
            <v>WM</v>
          </cell>
          <cell r="E546">
            <v>34</v>
          </cell>
          <cell r="F546" t="str">
            <v>1°</v>
          </cell>
        </row>
        <row r="547">
          <cell r="A547">
            <v>1188</v>
          </cell>
          <cell r="B547" t="str">
            <v>DE CLEEN JOERI</v>
          </cell>
          <cell r="C547" t="str">
            <v>WM</v>
          </cell>
          <cell r="E547">
            <v>34</v>
          </cell>
          <cell r="F547" t="str">
            <v>1°</v>
          </cell>
        </row>
        <row r="548">
          <cell r="A548">
            <v>1189</v>
          </cell>
          <cell r="B548" t="str">
            <v>DE CLEEN SYLVAIN</v>
          </cell>
          <cell r="C548" t="str">
            <v>WM</v>
          </cell>
          <cell r="E548">
            <v>42</v>
          </cell>
          <cell r="F548" t="str">
            <v>exc</v>
          </cell>
        </row>
        <row r="549">
          <cell r="A549">
            <v>1193</v>
          </cell>
          <cell r="B549" t="str">
            <v>DE SCHEPPER PATRICK</v>
          </cell>
          <cell r="C549" t="str">
            <v>WM</v>
          </cell>
          <cell r="E549">
            <v>34</v>
          </cell>
          <cell r="F549" t="str">
            <v>1°</v>
          </cell>
        </row>
        <row r="550">
          <cell r="A550">
            <v>8077</v>
          </cell>
          <cell r="B550" t="str">
            <v>DE WOLF ALFONS</v>
          </cell>
          <cell r="C550" t="str">
            <v>WM</v>
          </cell>
          <cell r="E550">
            <v>27</v>
          </cell>
          <cell r="F550" t="str">
            <v>2°</v>
          </cell>
        </row>
        <row r="551">
          <cell r="A551">
            <v>4666</v>
          </cell>
          <cell r="B551" t="str">
            <v>DECONINCK FRANKY</v>
          </cell>
          <cell r="C551" t="str">
            <v>WM</v>
          </cell>
          <cell r="E551">
            <v>27</v>
          </cell>
          <cell r="F551" t="str">
            <v>2°</v>
          </cell>
        </row>
        <row r="552">
          <cell r="A552">
            <v>1195</v>
          </cell>
          <cell r="B552" t="str">
            <v>DELVAUX BENONI</v>
          </cell>
          <cell r="C552" t="str">
            <v>WM</v>
          </cell>
          <cell r="E552">
            <v>42</v>
          </cell>
          <cell r="F552" t="str">
            <v>exc</v>
          </cell>
        </row>
        <row r="553">
          <cell r="A553">
            <v>2215</v>
          </cell>
          <cell r="B553" t="str">
            <v>FORTON FRANCIS</v>
          </cell>
          <cell r="C553" t="str">
            <v>WM</v>
          </cell>
          <cell r="E553">
            <v>60</v>
          </cell>
          <cell r="F553" t="str">
            <v>ere</v>
          </cell>
        </row>
        <row r="554">
          <cell r="A554">
            <v>8026</v>
          </cell>
          <cell r="B554" t="str">
            <v>HOFMAN Glen</v>
          </cell>
          <cell r="C554" t="str">
            <v>WM</v>
          </cell>
          <cell r="E554">
            <v>60</v>
          </cell>
          <cell r="F554" t="str">
            <v>ere</v>
          </cell>
        </row>
        <row r="555">
          <cell r="A555">
            <v>1004</v>
          </cell>
          <cell r="B555" t="str">
            <v>HOSTENS STEFAAN</v>
          </cell>
          <cell r="C555" t="str">
            <v>WM</v>
          </cell>
          <cell r="E555">
            <v>42</v>
          </cell>
          <cell r="F555" t="str">
            <v>exc</v>
          </cell>
        </row>
        <row r="556">
          <cell r="A556">
            <v>5430</v>
          </cell>
          <cell r="B556" t="str">
            <v>MUYLAERT DIRK</v>
          </cell>
          <cell r="C556" t="str">
            <v>WM</v>
          </cell>
          <cell r="E556">
            <v>42</v>
          </cell>
          <cell r="F556" t="str">
            <v>exc</v>
          </cell>
        </row>
        <row r="557">
          <cell r="A557">
            <v>1005</v>
          </cell>
          <cell r="B557" t="str">
            <v>PEETERS LEO</v>
          </cell>
          <cell r="C557" t="str">
            <v>WM</v>
          </cell>
          <cell r="E557">
            <v>27</v>
          </cell>
          <cell r="F557" t="str">
            <v>2°</v>
          </cell>
        </row>
        <row r="558">
          <cell r="A558">
            <v>4405</v>
          </cell>
          <cell r="B558" t="str">
            <v>SCHIETTECATTE YVES</v>
          </cell>
          <cell r="C558" t="str">
            <v>WM</v>
          </cell>
          <cell r="E558">
            <v>50</v>
          </cell>
          <cell r="F558" t="str">
            <v>hfd</v>
          </cell>
        </row>
        <row r="559">
          <cell r="A559">
            <v>2192</v>
          </cell>
          <cell r="B559" t="str">
            <v>STERCKVAL MICHEL</v>
          </cell>
          <cell r="C559" t="str">
            <v>WM</v>
          </cell>
          <cell r="E559">
            <v>34</v>
          </cell>
          <cell r="F559" t="str">
            <v>1°</v>
          </cell>
        </row>
        <row r="560">
          <cell r="A560">
            <v>1168</v>
          </cell>
          <cell r="B560" t="str">
            <v>VAN BAREL FERDINAND</v>
          </cell>
          <cell r="C560" t="str">
            <v>WM</v>
          </cell>
          <cell r="E560">
            <v>34</v>
          </cell>
          <cell r="F560" t="str">
            <v>1°</v>
          </cell>
        </row>
        <row r="561">
          <cell r="A561">
            <v>5727</v>
          </cell>
          <cell r="B561" t="str">
            <v>VAN GOETHEM BENNY</v>
          </cell>
          <cell r="C561" t="str">
            <v>WM</v>
          </cell>
          <cell r="E561">
            <v>27</v>
          </cell>
          <cell r="F561" t="str">
            <v>2°</v>
          </cell>
        </row>
        <row r="562">
          <cell r="A562">
            <v>4841</v>
          </cell>
          <cell r="B562" t="str">
            <v>VERPLANCKE Jean-Paul</v>
          </cell>
          <cell r="C562" t="str">
            <v>WM</v>
          </cell>
          <cell r="E562">
            <v>27</v>
          </cell>
          <cell r="F562" t="str">
            <v>2°</v>
          </cell>
        </row>
        <row r="563">
          <cell r="A563">
            <v>4842</v>
          </cell>
          <cell r="B563" t="str">
            <v>WAUTERS TOM</v>
          </cell>
          <cell r="C563" t="str">
            <v>WM</v>
          </cell>
          <cell r="E563">
            <v>34</v>
          </cell>
          <cell r="F563" t="str">
            <v>1°</v>
          </cell>
        </row>
        <row r="564">
          <cell r="A564">
            <v>2206</v>
          </cell>
          <cell r="B564" t="str">
            <v>WEEREMANS DIRK</v>
          </cell>
          <cell r="C564" t="str">
            <v>WM</v>
          </cell>
          <cell r="E564">
            <v>60</v>
          </cell>
          <cell r="F564" t="str">
            <v>ere</v>
          </cell>
        </row>
        <row r="565">
          <cell r="A565">
            <v>8661</v>
          </cell>
          <cell r="B565" t="str">
            <v>HEYNDRICKX Vik</v>
          </cell>
          <cell r="C565" t="str">
            <v>WM</v>
          </cell>
          <cell r="E565">
            <v>34</v>
          </cell>
          <cell r="F565" t="str">
            <v>1°</v>
          </cell>
        </row>
        <row r="566">
          <cell r="A566">
            <v>7521</v>
          </cell>
          <cell r="B566" t="str">
            <v>VERBERT Eddy</v>
          </cell>
          <cell r="C566" t="str">
            <v>WM</v>
          </cell>
          <cell r="E566">
            <v>34</v>
          </cell>
          <cell r="F566" t="str">
            <v>1°</v>
          </cell>
        </row>
        <row r="567">
          <cell r="A567">
            <v>8254</v>
          </cell>
          <cell r="B567" t="str">
            <v>SOUMAGNE Pierre</v>
          </cell>
          <cell r="C567" t="str">
            <v>WM</v>
          </cell>
          <cell r="E567">
            <v>60</v>
          </cell>
          <cell r="F567" t="str">
            <v>ere</v>
          </cell>
        </row>
        <row r="568">
          <cell r="A568">
            <v>6953</v>
          </cell>
          <cell r="B568" t="str">
            <v>DEWIT Anthony</v>
          </cell>
          <cell r="C568" t="str">
            <v>WM</v>
          </cell>
          <cell r="E568">
            <v>27</v>
          </cell>
          <cell r="F568" t="str">
            <v>2°</v>
          </cell>
        </row>
        <row r="569">
          <cell r="A569">
            <v>6851</v>
          </cell>
          <cell r="B569" t="str">
            <v>ALLEMAN Marc</v>
          </cell>
          <cell r="C569" t="str">
            <v>WM</v>
          </cell>
          <cell r="E569">
            <v>42</v>
          </cell>
          <cell r="F569" t="str">
            <v>exc</v>
          </cell>
        </row>
        <row r="570">
          <cell r="A570" t="str">
            <v>NS2</v>
          </cell>
          <cell r="B570" t="str">
            <v>SLAGMOLEN FREDERIK</v>
          </cell>
          <cell r="C570" t="str">
            <v>WM</v>
          </cell>
          <cell r="E570">
            <v>27</v>
          </cell>
          <cell r="F570" t="str">
            <v>2°</v>
          </cell>
        </row>
        <row r="571">
          <cell r="A571">
            <v>9775</v>
          </cell>
          <cell r="B571" t="str">
            <v>COLAERT René</v>
          </cell>
          <cell r="C571" t="str">
            <v>WM</v>
          </cell>
          <cell r="E571">
            <v>18</v>
          </cell>
          <cell r="F571" t="str">
            <v>4°</v>
          </cell>
        </row>
        <row r="572">
          <cell r="A572">
            <v>9790</v>
          </cell>
          <cell r="B572" t="str">
            <v>DE MOL Eddy</v>
          </cell>
          <cell r="C572" t="str">
            <v>WM</v>
          </cell>
          <cell r="E572">
            <v>22</v>
          </cell>
          <cell r="F572" t="str">
            <v>3°</v>
          </cell>
        </row>
        <row r="573">
          <cell r="A573" t="str">
            <v>NS4</v>
          </cell>
          <cell r="B573" t="str">
            <v>DEWIT Freddy</v>
          </cell>
          <cell r="C573" t="str">
            <v>WM</v>
          </cell>
          <cell r="E573">
            <v>22</v>
          </cell>
          <cell r="F573" t="str">
            <v>3°</v>
          </cell>
        </row>
        <row r="574">
          <cell r="A574">
            <v>9758</v>
          </cell>
          <cell r="B574" t="str">
            <v>WENSELAERS Frieda</v>
          </cell>
          <cell r="C574" t="str">
            <v>WM</v>
          </cell>
          <cell r="E574">
            <v>15</v>
          </cell>
          <cell r="F574" t="str">
            <v>5°</v>
          </cell>
        </row>
        <row r="575">
          <cell r="A575">
            <v>6151</v>
          </cell>
          <cell r="B575" t="str">
            <v>VAN OVERSCHELDE Bonny</v>
          </cell>
          <cell r="C575" t="str">
            <v>WM</v>
          </cell>
          <cell r="E575">
            <v>27</v>
          </cell>
          <cell r="F575" t="str">
            <v>2°</v>
          </cell>
        </row>
        <row r="577">
          <cell r="A577">
            <v>4907</v>
          </cell>
          <cell r="B577" t="str">
            <v>CORNELISSEN Pierre</v>
          </cell>
          <cell r="C577" t="str">
            <v>K.SNBA</v>
          </cell>
          <cell r="E577">
            <v>42</v>
          </cell>
          <cell r="F577" t="str">
            <v>exc</v>
          </cell>
        </row>
        <row r="578">
          <cell r="A578">
            <v>4909</v>
          </cell>
          <cell r="B578" t="str">
            <v>DE BOES Rudy</v>
          </cell>
          <cell r="C578" t="str">
            <v>K.SNBA</v>
          </cell>
          <cell r="E578">
            <v>34</v>
          </cell>
          <cell r="F578" t="str">
            <v>1°</v>
          </cell>
        </row>
        <row r="579">
          <cell r="A579">
            <v>4913</v>
          </cell>
          <cell r="B579" t="str">
            <v>DE RUYTE Yvan</v>
          </cell>
          <cell r="C579" t="str">
            <v>K.SNBA</v>
          </cell>
          <cell r="E579">
            <v>22</v>
          </cell>
          <cell r="F579" t="str">
            <v>3°</v>
          </cell>
        </row>
        <row r="580">
          <cell r="A580">
            <v>4916</v>
          </cell>
          <cell r="B580" t="str">
            <v>DE WITTE William</v>
          </cell>
          <cell r="C580" t="str">
            <v>K.SNBA</v>
          </cell>
          <cell r="E580">
            <v>27</v>
          </cell>
          <cell r="F580" t="str">
            <v>2°</v>
          </cell>
        </row>
        <row r="581">
          <cell r="A581">
            <v>4922</v>
          </cell>
          <cell r="B581" t="str">
            <v>LAUREYS Wilfried</v>
          </cell>
          <cell r="C581" t="str">
            <v>K.SNBA</v>
          </cell>
          <cell r="E581">
            <v>18</v>
          </cell>
          <cell r="F581" t="str">
            <v>4°</v>
          </cell>
        </row>
        <row r="582">
          <cell r="A582">
            <v>6743</v>
          </cell>
          <cell r="B582" t="str">
            <v>DE RUYTE Tom</v>
          </cell>
          <cell r="C582" t="str">
            <v>K.SNBA</v>
          </cell>
          <cell r="E582">
            <v>50</v>
          </cell>
          <cell r="F582" t="str">
            <v>hfd</v>
          </cell>
        </row>
        <row r="583">
          <cell r="A583">
            <v>7562</v>
          </cell>
          <cell r="B583" t="str">
            <v>THUY Marc</v>
          </cell>
          <cell r="C583" t="str">
            <v>K.SNBA</v>
          </cell>
          <cell r="E583">
            <v>34</v>
          </cell>
          <cell r="F583" t="str">
            <v>1°</v>
          </cell>
        </row>
        <row r="584">
          <cell r="A584">
            <v>7923</v>
          </cell>
          <cell r="B584" t="str">
            <v>VAN DEN BERGHE Roland</v>
          </cell>
          <cell r="C584" t="str">
            <v>K.SNBA</v>
          </cell>
          <cell r="E584">
            <v>27</v>
          </cell>
          <cell r="F584" t="str">
            <v>2°</v>
          </cell>
        </row>
        <row r="585">
          <cell r="A585">
            <v>8414</v>
          </cell>
          <cell r="B585" t="str">
            <v>MAES Lucien</v>
          </cell>
          <cell r="C585" t="str">
            <v>K.SNBA</v>
          </cell>
          <cell r="E585">
            <v>18</v>
          </cell>
          <cell r="F585" t="str">
            <v>4°</v>
          </cell>
        </row>
        <row r="586">
          <cell r="A586">
            <v>8681</v>
          </cell>
          <cell r="B586" t="str">
            <v>VAN LEEUWEN A.E.M</v>
          </cell>
          <cell r="C586" t="str">
            <v>K.SNBA</v>
          </cell>
          <cell r="E586">
            <v>22</v>
          </cell>
          <cell r="F586" t="str">
            <v>3°</v>
          </cell>
        </row>
        <row r="587">
          <cell r="A587">
            <v>8902</v>
          </cell>
          <cell r="B587" t="str">
            <v>SUY Luc</v>
          </cell>
          <cell r="C587" t="str">
            <v>K.SNBA</v>
          </cell>
          <cell r="E587">
            <v>18</v>
          </cell>
          <cell r="F587" t="str">
            <v>4°</v>
          </cell>
        </row>
        <row r="588">
          <cell r="A588">
            <v>8903</v>
          </cell>
          <cell r="B588" t="str">
            <v>NEYTS Pierre</v>
          </cell>
          <cell r="C588" t="str">
            <v>K.SNBA</v>
          </cell>
          <cell r="E588">
            <v>22</v>
          </cell>
          <cell r="F588" t="str">
            <v>3°</v>
          </cell>
        </row>
        <row r="589">
          <cell r="A589">
            <v>4952</v>
          </cell>
          <cell r="B589" t="str">
            <v>DE SAEGER Dany</v>
          </cell>
          <cell r="C589" t="str">
            <v>K.SNBA</v>
          </cell>
          <cell r="E589">
            <v>34</v>
          </cell>
          <cell r="F589" t="str">
            <v>1°</v>
          </cell>
        </row>
        <row r="590">
          <cell r="A590">
            <v>9083</v>
          </cell>
          <cell r="B590" t="str">
            <v>VAN DEN BERGHE André</v>
          </cell>
          <cell r="C590" t="str">
            <v>K.SNBA</v>
          </cell>
          <cell r="E590">
            <v>27</v>
          </cell>
          <cell r="F590" t="str">
            <v>2°</v>
          </cell>
        </row>
        <row r="591">
          <cell r="A591">
            <v>6122</v>
          </cell>
          <cell r="B591" t="str">
            <v>DE MAEYER Joris</v>
          </cell>
          <cell r="C591" t="str">
            <v>K.SNBA</v>
          </cell>
          <cell r="E591">
            <v>22</v>
          </cell>
          <cell r="F591" t="str">
            <v>3°</v>
          </cell>
        </row>
        <row r="592">
          <cell r="A592">
            <v>4920</v>
          </cell>
          <cell r="B592" t="str">
            <v>HEERWEGH Robert</v>
          </cell>
          <cell r="C592" t="str">
            <v>K.SNBA</v>
          </cell>
          <cell r="E592">
            <v>27</v>
          </cell>
          <cell r="F592" t="str">
            <v>2°</v>
          </cell>
        </row>
        <row r="593">
          <cell r="A593">
            <v>8481</v>
          </cell>
          <cell r="B593" t="str">
            <v>VAVOURAIKIS  Emmanouil</v>
          </cell>
          <cell r="C593" t="str">
            <v>K.SNBA</v>
          </cell>
          <cell r="E593">
            <v>27</v>
          </cell>
          <cell r="F593" t="str">
            <v>2°</v>
          </cell>
        </row>
        <row r="594">
          <cell r="A594">
            <v>9277</v>
          </cell>
          <cell r="B594" t="str">
            <v>BOLLAERT GUIDO</v>
          </cell>
          <cell r="C594" t="str">
            <v>K.SNBA</v>
          </cell>
          <cell r="E594">
            <v>22</v>
          </cell>
          <cell r="F594" t="str">
            <v>3°</v>
          </cell>
        </row>
        <row r="595">
          <cell r="A595">
            <v>7704</v>
          </cell>
          <cell r="B595" t="str">
            <v>HEERWEGH ERIK</v>
          </cell>
          <cell r="C595" t="str">
            <v>K.SNBA</v>
          </cell>
          <cell r="E595">
            <v>22</v>
          </cell>
          <cell r="F595" t="str">
            <v>3°</v>
          </cell>
        </row>
        <row r="596">
          <cell r="A596">
            <v>4859</v>
          </cell>
          <cell r="B596" t="str">
            <v>CHRISTIAENS Johan</v>
          </cell>
          <cell r="C596" t="str">
            <v>K.SNBA</v>
          </cell>
          <cell r="E596">
            <v>22</v>
          </cell>
          <cell r="F596" t="str">
            <v>3°</v>
          </cell>
        </row>
        <row r="597">
          <cell r="A597">
            <v>8149</v>
          </cell>
          <cell r="B597" t="str">
            <v>D'HONDT Roland</v>
          </cell>
          <cell r="C597" t="str">
            <v>K.SNBA</v>
          </cell>
          <cell r="E597">
            <v>22</v>
          </cell>
          <cell r="F597" t="str">
            <v>3°</v>
          </cell>
        </row>
        <row r="598">
          <cell r="A598">
            <v>4950</v>
          </cell>
          <cell r="B598" t="str">
            <v>DE CONINCK Achille</v>
          </cell>
          <cell r="C598" t="str">
            <v>K.SNBA</v>
          </cell>
          <cell r="E598">
            <v>27</v>
          </cell>
          <cell r="F598" t="str">
            <v>2°</v>
          </cell>
        </row>
        <row r="599">
          <cell r="A599">
            <v>1067</v>
          </cell>
          <cell r="B599" t="str">
            <v>MAES Bart</v>
          </cell>
          <cell r="C599" t="str">
            <v>K.SNBA</v>
          </cell>
          <cell r="E599">
            <v>22</v>
          </cell>
          <cell r="F599" t="str">
            <v>3°</v>
          </cell>
        </row>
        <row r="600">
          <cell r="A600">
            <v>8746</v>
          </cell>
          <cell r="B600" t="str">
            <v>PEERSMAN Luc</v>
          </cell>
          <cell r="C600" t="str">
            <v>K.SNBA</v>
          </cell>
          <cell r="E600">
            <v>27</v>
          </cell>
          <cell r="F600" t="str">
            <v>2°</v>
          </cell>
        </row>
        <row r="601">
          <cell r="A601">
            <v>8904</v>
          </cell>
          <cell r="B601" t="str">
            <v>RAES Wim</v>
          </cell>
          <cell r="C601" t="str">
            <v>K.SNBA</v>
          </cell>
          <cell r="E601">
            <v>22</v>
          </cell>
          <cell r="F601" t="str">
            <v>3°</v>
          </cell>
        </row>
        <row r="602">
          <cell r="A602">
            <v>8081</v>
          </cell>
          <cell r="B602" t="str">
            <v>SLEEBUS Eddy</v>
          </cell>
          <cell r="C602" t="str">
            <v>K.SNBA</v>
          </cell>
          <cell r="E602">
            <v>27</v>
          </cell>
          <cell r="F602" t="str">
            <v>2°</v>
          </cell>
        </row>
        <row r="603">
          <cell r="A603">
            <v>9476</v>
          </cell>
          <cell r="B603" t="str">
            <v>VERHOFSTADT Eddy</v>
          </cell>
          <cell r="C603" t="str">
            <v>K.SNBA</v>
          </cell>
          <cell r="E603">
            <v>34</v>
          </cell>
          <cell r="F603" t="str">
            <v>1°</v>
          </cell>
        </row>
        <row r="604">
          <cell r="A604">
            <v>9963</v>
          </cell>
          <cell r="B604" t="str">
            <v>ROLUS Bob</v>
          </cell>
          <cell r="C604" t="str">
            <v>K.SNBA</v>
          </cell>
          <cell r="E604">
            <v>18</v>
          </cell>
          <cell r="F604" t="str">
            <v>4°</v>
          </cell>
        </row>
        <row r="605">
          <cell r="A605">
            <v>5732</v>
          </cell>
          <cell r="B605" t="str">
            <v>ILIANO Franz</v>
          </cell>
          <cell r="C605" t="str">
            <v>K.SNBA</v>
          </cell>
          <cell r="E605">
            <v>18</v>
          </cell>
          <cell r="F605" t="str">
            <v>4°</v>
          </cell>
        </row>
        <row r="607">
          <cell r="A607">
            <v>7461</v>
          </cell>
          <cell r="B607" t="str">
            <v>GRIMON Johan</v>
          </cell>
          <cell r="C607" t="str">
            <v>POCKET</v>
          </cell>
          <cell r="E607">
            <v>34</v>
          </cell>
          <cell r="F607" t="str">
            <v>1°</v>
          </cell>
        </row>
        <row r="608">
          <cell r="A608">
            <v>9534</v>
          </cell>
          <cell r="B608" t="str">
            <v>VANHONACKER Dominique</v>
          </cell>
          <cell r="C608" t="str">
            <v>POCKET</v>
          </cell>
          <cell r="F608" t="b">
            <v>0</v>
          </cell>
        </row>
        <row r="609">
          <cell r="A609">
            <v>9953</v>
          </cell>
          <cell r="B609" t="str">
            <v>WILMS Steve</v>
          </cell>
          <cell r="C609" t="str">
            <v>POCKET</v>
          </cell>
          <cell r="F609" t="b">
            <v>0</v>
          </cell>
        </row>
        <row r="610">
          <cell r="A610">
            <v>9954</v>
          </cell>
          <cell r="B610" t="str">
            <v>PETRUS Kim</v>
          </cell>
          <cell r="C610" t="str">
            <v>POCKET</v>
          </cell>
        </row>
        <row r="613">
          <cell r="A613">
            <v>8689</v>
          </cell>
          <cell r="B613" t="str">
            <v>DEWAELE Eddy</v>
          </cell>
          <cell r="C613" t="str">
            <v>CBC-DLS</v>
          </cell>
          <cell r="F613" t="b">
            <v>0</v>
          </cell>
        </row>
        <row r="614">
          <cell r="A614">
            <v>8690</v>
          </cell>
          <cell r="B614" t="str">
            <v>JOYE Rik</v>
          </cell>
          <cell r="C614" t="str">
            <v>CBC-DLS</v>
          </cell>
          <cell r="F614" t="b">
            <v>0</v>
          </cell>
        </row>
        <row r="615">
          <cell r="A615">
            <v>8704</v>
          </cell>
          <cell r="B615" t="str">
            <v>CALLENS Filip</v>
          </cell>
          <cell r="C615" t="str">
            <v>CBC-DLS</v>
          </cell>
          <cell r="E615">
            <v>18</v>
          </cell>
          <cell r="F615" t="str">
            <v>4°</v>
          </cell>
        </row>
        <row r="616">
          <cell r="A616">
            <v>4763</v>
          </cell>
          <cell r="B616" t="str">
            <v>CASTELEYN Rik</v>
          </cell>
          <cell r="C616" t="str">
            <v>CBC-DLS</v>
          </cell>
          <cell r="E616">
            <v>34</v>
          </cell>
          <cell r="F616" t="str">
            <v>1°</v>
          </cell>
        </row>
        <row r="617">
          <cell r="A617">
            <v>1061</v>
          </cell>
          <cell r="B617" t="str">
            <v>GELDHOF Frank</v>
          </cell>
          <cell r="C617" t="str">
            <v>CBC-DLS</v>
          </cell>
          <cell r="F617" t="b">
            <v>0</v>
          </cell>
        </row>
        <row r="618">
          <cell r="A618">
            <v>8691</v>
          </cell>
          <cell r="B618" t="str">
            <v xml:space="preserve">BRUNEEL Norbert </v>
          </cell>
          <cell r="C618" t="str">
            <v>CBC-DLS</v>
          </cell>
        </row>
        <row r="619">
          <cell r="F619" t="b">
            <v>0</v>
          </cell>
        </row>
        <row r="620">
          <cell r="A620">
            <v>4762</v>
          </cell>
          <cell r="B620" t="str">
            <v>CASTELEYN Henk</v>
          </cell>
          <cell r="C620" t="str">
            <v>DOS</v>
          </cell>
          <cell r="E620">
            <v>34</v>
          </cell>
          <cell r="F620" t="str">
            <v>1°</v>
          </cell>
        </row>
        <row r="621">
          <cell r="A621">
            <v>4765</v>
          </cell>
          <cell r="B621" t="str">
            <v>DEBAES Peter</v>
          </cell>
          <cell r="C621" t="str">
            <v>DOS</v>
          </cell>
          <cell r="E621">
            <v>42</v>
          </cell>
          <cell r="F621" t="str">
            <v>exc</v>
          </cell>
        </row>
        <row r="622">
          <cell r="A622">
            <v>4768</v>
          </cell>
          <cell r="B622" t="str">
            <v>DEDIER Georges</v>
          </cell>
          <cell r="C622" t="str">
            <v>DOS</v>
          </cell>
          <cell r="E622">
            <v>27</v>
          </cell>
          <cell r="F622" t="str">
            <v>2°</v>
          </cell>
        </row>
        <row r="623">
          <cell r="A623">
            <v>8156</v>
          </cell>
          <cell r="B623" t="str">
            <v>DETOLLENAERE Jonny</v>
          </cell>
          <cell r="C623" t="str">
            <v>DOS</v>
          </cell>
          <cell r="E623">
            <v>18</v>
          </cell>
          <cell r="F623" t="str">
            <v>4°</v>
          </cell>
        </row>
        <row r="624">
          <cell r="A624">
            <v>4776</v>
          </cell>
          <cell r="B624" t="str">
            <v>HOUTHAEVE Jean-Marie</v>
          </cell>
          <cell r="C624" t="str">
            <v>DOS</v>
          </cell>
          <cell r="E624">
            <v>27</v>
          </cell>
          <cell r="F624" t="str">
            <v>2°</v>
          </cell>
        </row>
        <row r="625">
          <cell r="A625">
            <v>4778</v>
          </cell>
          <cell r="B625" t="str">
            <v>LEYN Philippe</v>
          </cell>
          <cell r="C625" t="str">
            <v>DOS</v>
          </cell>
          <cell r="E625">
            <v>34</v>
          </cell>
          <cell r="F625" t="str">
            <v>1°</v>
          </cell>
        </row>
        <row r="626">
          <cell r="A626">
            <v>7697</v>
          </cell>
          <cell r="B626" t="str">
            <v>GHESQUIERE Jozef</v>
          </cell>
          <cell r="C626" t="str">
            <v>DOS</v>
          </cell>
          <cell r="F626" t="b">
            <v>0</v>
          </cell>
        </row>
        <row r="627">
          <cell r="A627">
            <v>8090</v>
          </cell>
          <cell r="B627" t="str">
            <v>VANLAUWE Stephan</v>
          </cell>
          <cell r="C627" t="str">
            <v>DOS</v>
          </cell>
          <cell r="E627">
            <v>22</v>
          </cell>
          <cell r="F627" t="str">
            <v>3°</v>
          </cell>
        </row>
        <row r="628">
          <cell r="A628">
            <v>4693</v>
          </cell>
          <cell r="B628" t="str">
            <v>MOSTREY Peter</v>
          </cell>
          <cell r="C628" t="str">
            <v>DOS</v>
          </cell>
          <cell r="E628">
            <v>42</v>
          </cell>
          <cell r="F628" t="str">
            <v>exc</v>
          </cell>
        </row>
        <row r="629">
          <cell r="A629">
            <v>4733</v>
          </cell>
          <cell r="B629" t="str">
            <v>NUYTTENS Gino</v>
          </cell>
          <cell r="C629" t="str">
            <v>DOS</v>
          </cell>
          <cell r="E629">
            <v>27</v>
          </cell>
          <cell r="F629" t="str">
            <v>2°</v>
          </cell>
        </row>
        <row r="630">
          <cell r="A630">
            <v>6720</v>
          </cell>
          <cell r="B630" t="str">
            <v>WILLE Etienne</v>
          </cell>
          <cell r="C630" t="str">
            <v>DOS</v>
          </cell>
          <cell r="F630" t="b">
            <v>0</v>
          </cell>
        </row>
        <row r="631">
          <cell r="A631">
            <v>4738</v>
          </cell>
          <cell r="B631" t="str">
            <v>VANDENDRIESSCHE Philip</v>
          </cell>
          <cell r="C631" t="str">
            <v>DOS</v>
          </cell>
          <cell r="E631">
            <v>50</v>
          </cell>
          <cell r="F631" t="str">
            <v>hfd</v>
          </cell>
        </row>
        <row r="632">
          <cell r="A632">
            <v>6094</v>
          </cell>
          <cell r="B632" t="str">
            <v>VANACKER Steven</v>
          </cell>
          <cell r="C632" t="str">
            <v>DOS</v>
          </cell>
          <cell r="E632">
            <v>60</v>
          </cell>
          <cell r="F632" t="str">
            <v>ere</v>
          </cell>
        </row>
        <row r="633">
          <cell r="A633">
            <v>9461</v>
          </cell>
          <cell r="B633" t="str">
            <v>RONDELEZ Kenneth</v>
          </cell>
          <cell r="C633" t="str">
            <v>DOS</v>
          </cell>
          <cell r="F633" t="b">
            <v>0</v>
          </cell>
        </row>
        <row r="634">
          <cell r="A634">
            <v>2299</v>
          </cell>
          <cell r="B634" t="str">
            <v>VANTHOURNOUT Michel</v>
          </cell>
          <cell r="C634" t="str">
            <v>DOS</v>
          </cell>
          <cell r="E634">
            <v>15</v>
          </cell>
          <cell r="F634" t="str">
            <v>5°</v>
          </cell>
        </row>
        <row r="635">
          <cell r="A635">
            <v>1055</v>
          </cell>
          <cell r="B635" t="str">
            <v>BRUWIER Erwin</v>
          </cell>
          <cell r="C635" t="str">
            <v>DOS</v>
          </cell>
          <cell r="F635" t="b">
            <v>0</v>
          </cell>
        </row>
        <row r="636">
          <cell r="A636">
            <v>8705</v>
          </cell>
          <cell r="B636" t="str">
            <v>STEVENS Ilse</v>
          </cell>
          <cell r="C636" t="str">
            <v>DOS</v>
          </cell>
          <cell r="F636" t="b">
            <v>0</v>
          </cell>
        </row>
        <row r="637">
          <cell r="A637">
            <v>4774</v>
          </cell>
          <cell r="B637" t="str">
            <v>DUYCK Peter</v>
          </cell>
          <cell r="C637" t="str">
            <v>DOS</v>
          </cell>
          <cell r="E637">
            <v>34</v>
          </cell>
          <cell r="F637" t="str">
            <v>1°</v>
          </cell>
        </row>
        <row r="638">
          <cell r="A638">
            <v>8697</v>
          </cell>
          <cell r="B638" t="str">
            <v>MELNYTSCHENKO Cédric</v>
          </cell>
          <cell r="C638" t="str">
            <v>DOS</v>
          </cell>
          <cell r="E638">
            <v>50</v>
          </cell>
          <cell r="F638" t="str">
            <v>hfd</v>
          </cell>
        </row>
        <row r="639">
          <cell r="A639">
            <v>4759</v>
          </cell>
          <cell r="B639" t="str">
            <v>WARLOP Luc</v>
          </cell>
          <cell r="C639" t="str">
            <v>DOS</v>
          </cell>
          <cell r="E639">
            <v>15</v>
          </cell>
          <cell r="F639" t="str">
            <v>5°</v>
          </cell>
        </row>
        <row r="640">
          <cell r="A640">
            <v>1060</v>
          </cell>
          <cell r="B640" t="str">
            <v>Wittevrongel Dirk</v>
          </cell>
          <cell r="C640" t="str">
            <v>DOS</v>
          </cell>
          <cell r="E640">
            <v>34</v>
          </cell>
          <cell r="F640" t="str">
            <v>1°</v>
          </cell>
        </row>
        <row r="641">
          <cell r="A641">
            <v>1061</v>
          </cell>
          <cell r="B641" t="str">
            <v>Geldhof Frank</v>
          </cell>
          <cell r="C641" t="str">
            <v>DOS</v>
          </cell>
          <cell r="F641" t="b">
            <v>0</v>
          </cell>
        </row>
        <row r="642">
          <cell r="A642">
            <v>9018</v>
          </cell>
          <cell r="B642" t="str">
            <v>GHEVART Jean</v>
          </cell>
          <cell r="C642" t="str">
            <v>DOS</v>
          </cell>
        </row>
        <row r="643">
          <cell r="A643">
            <v>9957</v>
          </cell>
          <cell r="B643" t="str">
            <v>BRUWIER Ludwin</v>
          </cell>
          <cell r="C643" t="str">
            <v>DOS</v>
          </cell>
        </row>
        <row r="644">
          <cell r="A644">
            <v>9958</v>
          </cell>
          <cell r="B644" t="str">
            <v>DEBLAUWE Dimitri</v>
          </cell>
          <cell r="C644" t="str">
            <v>DOS</v>
          </cell>
          <cell r="F644" t="b">
            <v>0</v>
          </cell>
        </row>
        <row r="645">
          <cell r="A645">
            <v>9766</v>
          </cell>
          <cell r="B645" t="str">
            <v>VANNESTE Philip</v>
          </cell>
          <cell r="C645" t="str">
            <v>DOS</v>
          </cell>
        </row>
        <row r="646">
          <cell r="A646">
            <v>9045</v>
          </cell>
          <cell r="B646" t="str">
            <v>WALLART Jean-Charles</v>
          </cell>
          <cell r="C646" t="str">
            <v>DOS</v>
          </cell>
        </row>
        <row r="649">
          <cell r="A649">
            <v>4775</v>
          </cell>
          <cell r="B649" t="str">
            <v>GOETHALS Didier</v>
          </cell>
          <cell r="C649" t="str">
            <v>K.GHOK</v>
          </cell>
          <cell r="E649">
            <v>42</v>
          </cell>
          <cell r="F649" t="str">
            <v>exc</v>
          </cell>
        </row>
        <row r="650">
          <cell r="A650">
            <v>4789</v>
          </cell>
          <cell r="B650" t="str">
            <v>CAPPELLE Herwig</v>
          </cell>
          <cell r="C650" t="str">
            <v>K.GHOK</v>
          </cell>
          <cell r="E650">
            <v>22</v>
          </cell>
          <cell r="F650" t="str">
            <v>3°</v>
          </cell>
        </row>
        <row r="651">
          <cell r="A651">
            <v>4790</v>
          </cell>
          <cell r="B651" t="str">
            <v>DE MOOR Frederik</v>
          </cell>
          <cell r="C651" t="str">
            <v>K.GHOK</v>
          </cell>
          <cell r="E651">
            <v>34</v>
          </cell>
          <cell r="F651" t="str">
            <v>1°</v>
          </cell>
        </row>
        <row r="652">
          <cell r="A652">
            <v>4791</v>
          </cell>
          <cell r="B652" t="str">
            <v>DE MOOR Willy</v>
          </cell>
          <cell r="C652" t="str">
            <v>K.GHOK</v>
          </cell>
          <cell r="E652">
            <v>22</v>
          </cell>
          <cell r="F652" t="str">
            <v>3°</v>
          </cell>
        </row>
        <row r="653">
          <cell r="A653">
            <v>4793</v>
          </cell>
          <cell r="B653" t="str">
            <v>DETAVERNIER Hendrik</v>
          </cell>
          <cell r="C653" t="str">
            <v>K.GHOK</v>
          </cell>
          <cell r="F653" t="b">
            <v>0</v>
          </cell>
        </row>
        <row r="654">
          <cell r="A654">
            <v>7538</v>
          </cell>
          <cell r="B654" t="str">
            <v>WERBROUCK Geert</v>
          </cell>
          <cell r="C654" t="str">
            <v>K.GHOK</v>
          </cell>
          <cell r="E654">
            <v>27</v>
          </cell>
          <cell r="F654" t="str">
            <v>2°</v>
          </cell>
        </row>
        <row r="655">
          <cell r="A655">
            <v>7823</v>
          </cell>
          <cell r="B655" t="str">
            <v>JOYE Robert</v>
          </cell>
          <cell r="C655" t="str">
            <v>K.GHOK</v>
          </cell>
          <cell r="E655">
            <v>27</v>
          </cell>
          <cell r="F655" t="str">
            <v>2°</v>
          </cell>
        </row>
        <row r="656">
          <cell r="A656">
            <v>8513</v>
          </cell>
          <cell r="B656" t="str">
            <v>DECOCK Johan</v>
          </cell>
          <cell r="C656" t="str">
            <v>K.GHOK</v>
          </cell>
          <cell r="F656" t="b">
            <v>0</v>
          </cell>
        </row>
        <row r="657">
          <cell r="A657">
            <v>8702</v>
          </cell>
          <cell r="B657" t="str">
            <v>VAN DE VELDE August</v>
          </cell>
          <cell r="C657" t="str">
            <v>K.GHOK</v>
          </cell>
          <cell r="F657" t="b">
            <v>0</v>
          </cell>
        </row>
        <row r="658">
          <cell r="A658">
            <v>4659</v>
          </cell>
          <cell r="B658" t="str">
            <v>BAS Jacques</v>
          </cell>
          <cell r="C658" t="str">
            <v>K.GHOK</v>
          </cell>
          <cell r="E658">
            <v>34</v>
          </cell>
          <cell r="F658" t="str">
            <v>1°</v>
          </cell>
        </row>
        <row r="659">
          <cell r="A659">
            <v>4656</v>
          </cell>
          <cell r="B659" t="str">
            <v>POLLIE Luc</v>
          </cell>
          <cell r="C659" t="str">
            <v>K.GHOK</v>
          </cell>
          <cell r="E659">
            <v>34</v>
          </cell>
          <cell r="F659" t="str">
            <v>1°</v>
          </cell>
        </row>
        <row r="660">
          <cell r="A660">
            <v>7308</v>
          </cell>
          <cell r="B660" t="str">
            <v>CLAUS Gino</v>
          </cell>
          <cell r="C660" t="str">
            <v>K.GHOK</v>
          </cell>
          <cell r="E660">
            <v>27</v>
          </cell>
          <cell r="F660" t="str">
            <v>2°</v>
          </cell>
        </row>
        <row r="661">
          <cell r="A661">
            <v>3807</v>
          </cell>
          <cell r="B661" t="str">
            <v>VERBRUGGHE Johan</v>
          </cell>
          <cell r="C661" t="str">
            <v>K.GHOK</v>
          </cell>
          <cell r="E661">
            <v>22</v>
          </cell>
          <cell r="F661" t="str">
            <v>3°</v>
          </cell>
        </row>
        <row r="662">
          <cell r="A662">
            <v>9274</v>
          </cell>
          <cell r="B662" t="str">
            <v>VERBRUGGHE Philippe</v>
          </cell>
          <cell r="C662" t="str">
            <v>K.GHOK</v>
          </cell>
          <cell r="E662">
            <v>27</v>
          </cell>
          <cell r="F662" t="str">
            <v>2°</v>
          </cell>
        </row>
        <row r="663">
          <cell r="A663">
            <v>7689</v>
          </cell>
          <cell r="B663" t="str">
            <v>BOSSAERT Dirk</v>
          </cell>
          <cell r="C663" t="str">
            <v>K.GHOK</v>
          </cell>
          <cell r="F663" t="b">
            <v>0</v>
          </cell>
        </row>
        <row r="664">
          <cell r="A664">
            <v>9143</v>
          </cell>
          <cell r="B664" t="str">
            <v>DENEUT Johan</v>
          </cell>
          <cell r="C664" t="str">
            <v>K.GHOK</v>
          </cell>
          <cell r="E664">
            <v>34</v>
          </cell>
          <cell r="F664" t="str">
            <v>1°</v>
          </cell>
        </row>
        <row r="665">
          <cell r="A665">
            <v>8736</v>
          </cell>
          <cell r="B665" t="str">
            <v>VEYS Renzo</v>
          </cell>
          <cell r="C665" t="str">
            <v>K.GHOK</v>
          </cell>
          <cell r="E665">
            <v>27</v>
          </cell>
          <cell r="F665" t="str">
            <v>2°</v>
          </cell>
        </row>
        <row r="666">
          <cell r="A666">
            <v>9440</v>
          </cell>
          <cell r="B666" t="str">
            <v>DECOCK Stephan</v>
          </cell>
          <cell r="C666" t="str">
            <v>K.GHOK</v>
          </cell>
          <cell r="E666">
            <v>22</v>
          </cell>
          <cell r="F666" t="str">
            <v>3°</v>
          </cell>
        </row>
        <row r="667">
          <cell r="A667">
            <v>8688</v>
          </cell>
          <cell r="B667" t="str">
            <v>DECEUNINCK Kurt</v>
          </cell>
          <cell r="C667" t="str">
            <v>K.GHOK</v>
          </cell>
          <cell r="E667">
            <v>27</v>
          </cell>
          <cell r="F667" t="str">
            <v>2°</v>
          </cell>
        </row>
        <row r="668">
          <cell r="A668">
            <v>9437</v>
          </cell>
          <cell r="B668" t="str">
            <v>DHAEYER Rémy</v>
          </cell>
          <cell r="C668" t="str">
            <v>K.GHOK</v>
          </cell>
          <cell r="F668" t="b">
            <v>0</v>
          </cell>
        </row>
        <row r="669">
          <cell r="A669">
            <v>1056</v>
          </cell>
          <cell r="B669" t="str">
            <v>SANTY Eric</v>
          </cell>
          <cell r="C669" t="str">
            <v>K.GHOK</v>
          </cell>
          <cell r="E669">
            <v>15</v>
          </cell>
          <cell r="F669" t="str">
            <v>5°</v>
          </cell>
        </row>
        <row r="670">
          <cell r="A670">
            <v>8088</v>
          </cell>
          <cell r="B670" t="str">
            <v>VERCAEMERE Jaak</v>
          </cell>
          <cell r="C670" t="str">
            <v>K.GHOK</v>
          </cell>
          <cell r="E670">
            <v>22</v>
          </cell>
          <cell r="F670" t="str">
            <v>3°</v>
          </cell>
        </row>
        <row r="671">
          <cell r="A671">
            <v>1058</v>
          </cell>
          <cell r="B671" t="str">
            <v>VERMEERSCH Dave</v>
          </cell>
          <cell r="C671" t="str">
            <v>K.GHOK</v>
          </cell>
          <cell r="E671">
            <v>15</v>
          </cell>
          <cell r="F671" t="str">
            <v>5°</v>
          </cell>
        </row>
        <row r="672">
          <cell r="A672">
            <v>1143</v>
          </cell>
          <cell r="B672" t="str">
            <v>LOUAGIE Bjorn</v>
          </cell>
          <cell r="C672" t="str">
            <v>K.GHOK</v>
          </cell>
          <cell r="E672">
            <v>22</v>
          </cell>
          <cell r="F672" t="str">
            <v>3°</v>
          </cell>
        </row>
        <row r="673">
          <cell r="A673">
            <v>7821</v>
          </cell>
          <cell r="B673" t="str">
            <v>VROMANT Marc</v>
          </cell>
          <cell r="C673" t="str">
            <v>K.GHOK</v>
          </cell>
          <cell r="E673">
            <v>27</v>
          </cell>
          <cell r="F673" t="str">
            <v>2°</v>
          </cell>
        </row>
        <row r="674">
          <cell r="A674">
            <v>5746</v>
          </cell>
          <cell r="B674" t="str">
            <v>NICHELSON Pascal</v>
          </cell>
          <cell r="C674" t="str">
            <v>K.GHOK</v>
          </cell>
          <cell r="E674">
            <v>27</v>
          </cell>
          <cell r="F674" t="str">
            <v>2°</v>
          </cell>
        </row>
        <row r="675">
          <cell r="A675">
            <v>7814</v>
          </cell>
          <cell r="B675" t="str">
            <v>DEWILDE Johan</v>
          </cell>
          <cell r="C675" t="str">
            <v>K.GHOK</v>
          </cell>
          <cell r="E675">
            <v>18</v>
          </cell>
          <cell r="F675" t="str">
            <v>4°</v>
          </cell>
        </row>
        <row r="676">
          <cell r="A676">
            <v>8873</v>
          </cell>
          <cell r="B676" t="str">
            <v>DEVOS Claude</v>
          </cell>
          <cell r="C676" t="str">
            <v>K.GHOK</v>
          </cell>
          <cell r="E676">
            <v>18</v>
          </cell>
          <cell r="F676" t="str">
            <v>4°</v>
          </cell>
        </row>
        <row r="677">
          <cell r="A677">
            <v>8047</v>
          </cell>
          <cell r="B677" t="str">
            <v>DEVRIENDT Bart</v>
          </cell>
          <cell r="C677" t="str">
            <v>K.GHOK</v>
          </cell>
          <cell r="E677">
            <v>22</v>
          </cell>
          <cell r="F677" t="str">
            <v>3°</v>
          </cell>
        </row>
        <row r="678">
          <cell r="A678">
            <v>9531</v>
          </cell>
          <cell r="B678" t="str">
            <v>ROELAND Juliaan</v>
          </cell>
          <cell r="C678" t="str">
            <v>K.GHOK</v>
          </cell>
          <cell r="E678">
            <v>15</v>
          </cell>
          <cell r="F678" t="str">
            <v>5°</v>
          </cell>
        </row>
        <row r="679">
          <cell r="A679">
            <v>8282</v>
          </cell>
          <cell r="B679" t="str">
            <v>PATTYN Guy</v>
          </cell>
          <cell r="C679" t="str">
            <v>K.GHOK</v>
          </cell>
          <cell r="E679">
            <v>18</v>
          </cell>
          <cell r="F679" t="str">
            <v>4°</v>
          </cell>
        </row>
        <row r="680">
          <cell r="A680">
            <v>9532</v>
          </cell>
          <cell r="B680" t="str">
            <v>VIENNE Isabelle</v>
          </cell>
          <cell r="C680" t="str">
            <v>K.GHOK</v>
          </cell>
          <cell r="F680" t="b">
            <v>0</v>
          </cell>
        </row>
        <row r="681">
          <cell r="A681">
            <v>7499</v>
          </cell>
          <cell r="B681" t="str">
            <v>GRAYE André</v>
          </cell>
          <cell r="C681" t="str">
            <v>K.GHOK</v>
          </cell>
          <cell r="E681">
            <v>22</v>
          </cell>
          <cell r="F681" t="str">
            <v>3°</v>
          </cell>
        </row>
        <row r="682">
          <cell r="A682">
            <v>7524</v>
          </cell>
          <cell r="B682" t="str">
            <v>SCHOKELE Ronny</v>
          </cell>
          <cell r="C682" t="str">
            <v>K.GHOK</v>
          </cell>
          <cell r="E682">
            <v>22</v>
          </cell>
          <cell r="F682" t="str">
            <v>3°</v>
          </cell>
        </row>
        <row r="683">
          <cell r="A683">
            <v>4687</v>
          </cell>
          <cell r="B683" t="str">
            <v>VANHAESEBROEK Didier</v>
          </cell>
          <cell r="C683" t="str">
            <v>K.GHOK</v>
          </cell>
          <cell r="E683">
            <v>18</v>
          </cell>
          <cell r="F683" t="str">
            <v>4°</v>
          </cell>
        </row>
        <row r="684">
          <cell r="A684">
            <v>9529</v>
          </cell>
          <cell r="B684" t="str">
            <v>CALLAERT Alain</v>
          </cell>
          <cell r="C684" t="str">
            <v>K.GHOK</v>
          </cell>
          <cell r="E684">
            <v>18</v>
          </cell>
          <cell r="F684" t="str">
            <v>4°</v>
          </cell>
        </row>
        <row r="685">
          <cell r="A685">
            <v>9433</v>
          </cell>
          <cell r="B685" t="str">
            <v>LATRUWE Nicolas</v>
          </cell>
          <cell r="C685" t="str">
            <v>K.GHOK</v>
          </cell>
          <cell r="E685">
            <v>15</v>
          </cell>
          <cell r="F685" t="str">
            <v>5°</v>
          </cell>
        </row>
        <row r="686">
          <cell r="A686">
            <v>9511</v>
          </cell>
          <cell r="B686" t="str">
            <v>HOUSSIN Mario</v>
          </cell>
          <cell r="C686" t="str">
            <v>K.GHOK</v>
          </cell>
          <cell r="E686">
            <v>22</v>
          </cell>
          <cell r="F686" t="str">
            <v>3°</v>
          </cell>
        </row>
        <row r="687">
          <cell r="A687">
            <v>4435</v>
          </cell>
          <cell r="B687" t="str">
            <v>HERREMAN Roger</v>
          </cell>
          <cell r="C687" t="str">
            <v>K.GHOK</v>
          </cell>
          <cell r="E687">
            <v>22</v>
          </cell>
          <cell r="F687" t="str">
            <v>3°</v>
          </cell>
        </row>
        <row r="688">
          <cell r="A688">
            <v>9783</v>
          </cell>
          <cell r="B688" t="str">
            <v>DEVOLDER Freddy</v>
          </cell>
          <cell r="C688" t="str">
            <v>K.GHOK</v>
          </cell>
          <cell r="F688" t="b">
            <v>0</v>
          </cell>
        </row>
        <row r="689">
          <cell r="A689">
            <v>9764</v>
          </cell>
          <cell r="B689" t="str">
            <v>VERCAEMERE Philippe</v>
          </cell>
          <cell r="C689" t="str">
            <v>K.GHOK</v>
          </cell>
          <cell r="F689" t="b">
            <v>0</v>
          </cell>
        </row>
        <row r="690">
          <cell r="A690">
            <v>9855</v>
          </cell>
          <cell r="B690" t="str">
            <v>CARDOEN Kurt</v>
          </cell>
          <cell r="C690" t="str">
            <v>K.GHOK</v>
          </cell>
          <cell r="E690">
            <v>15</v>
          </cell>
          <cell r="F690" t="str">
            <v>5°</v>
          </cell>
        </row>
        <row r="691">
          <cell r="A691">
            <v>9765</v>
          </cell>
          <cell r="B691" t="str">
            <v>VERCAEMERE Bjorn</v>
          </cell>
          <cell r="C691" t="str">
            <v>K.GHOK</v>
          </cell>
          <cell r="F691" t="b">
            <v>0</v>
          </cell>
        </row>
        <row r="692">
          <cell r="A692">
            <v>9785</v>
          </cell>
          <cell r="B692" t="str">
            <v>DE SMET Wim</v>
          </cell>
          <cell r="C692" t="str">
            <v>K.GHOK</v>
          </cell>
          <cell r="E692">
            <v>15</v>
          </cell>
          <cell r="F692" t="str">
            <v>5°</v>
          </cell>
        </row>
        <row r="693">
          <cell r="A693">
            <v>9079</v>
          </cell>
          <cell r="B693" t="str">
            <v>HIMPE Jean</v>
          </cell>
          <cell r="C693" t="str">
            <v>K.GHOK</v>
          </cell>
          <cell r="F693" t="b">
            <v>0</v>
          </cell>
        </row>
        <row r="694">
          <cell r="A694">
            <v>9502</v>
          </cell>
          <cell r="B694" t="str">
            <v xml:space="preserve">Himpe Jeremy  </v>
          </cell>
          <cell r="C694" t="str">
            <v>K.GHOK</v>
          </cell>
          <cell r="F694" t="b">
            <v>0</v>
          </cell>
        </row>
        <row r="695">
          <cell r="A695">
            <v>6435</v>
          </cell>
          <cell r="B695" t="str">
            <v>BELAEY DANNY</v>
          </cell>
          <cell r="C695" t="str">
            <v>K.GHOK</v>
          </cell>
          <cell r="E695">
            <v>18</v>
          </cell>
          <cell r="F695" t="str">
            <v>4°</v>
          </cell>
        </row>
        <row r="696">
          <cell r="A696">
            <v>7458</v>
          </cell>
          <cell r="B696" t="str">
            <v>DUMON Eddy</v>
          </cell>
          <cell r="C696" t="str">
            <v>K.GHOK</v>
          </cell>
          <cell r="F696" t="b">
            <v>0</v>
          </cell>
        </row>
        <row r="697">
          <cell r="A697">
            <v>9439</v>
          </cell>
          <cell r="B697" t="str">
            <v>VANDENBERGHE Rudy</v>
          </cell>
          <cell r="C697" t="str">
            <v>K.GHOK</v>
          </cell>
          <cell r="F697" t="b">
            <v>0</v>
          </cell>
        </row>
        <row r="698">
          <cell r="A698">
            <v>9080</v>
          </cell>
          <cell r="B698" t="str">
            <v>VANKEISBILCK Alex</v>
          </cell>
          <cell r="C698" t="str">
            <v>K.GHOK</v>
          </cell>
          <cell r="F698" t="b">
            <v>0</v>
          </cell>
        </row>
        <row r="703">
          <cell r="A703">
            <v>4691</v>
          </cell>
          <cell r="B703" t="str">
            <v>D'HONDT Hervé</v>
          </cell>
          <cell r="C703" t="str">
            <v>WOH</v>
          </cell>
          <cell r="F703" t="b">
            <v>0</v>
          </cell>
        </row>
        <row r="704">
          <cell r="A704">
            <v>4701</v>
          </cell>
          <cell r="B704" t="str">
            <v>WERBROUCK Donald</v>
          </cell>
          <cell r="C704" t="str">
            <v>WOH</v>
          </cell>
          <cell r="E704">
            <v>18</v>
          </cell>
          <cell r="F704" t="str">
            <v>4°</v>
          </cell>
        </row>
        <row r="705">
          <cell r="A705">
            <v>6722</v>
          </cell>
          <cell r="B705" t="str">
            <v>GRYSON Dirk</v>
          </cell>
          <cell r="C705" t="str">
            <v>WOH</v>
          </cell>
          <cell r="F705" t="b">
            <v>0</v>
          </cell>
        </row>
        <row r="706">
          <cell r="A706">
            <v>7314</v>
          </cell>
          <cell r="B706" t="str">
            <v>DEMAN Leon</v>
          </cell>
          <cell r="C706" t="str">
            <v>WOH</v>
          </cell>
          <cell r="F706" t="b">
            <v>0</v>
          </cell>
        </row>
        <row r="707">
          <cell r="A707">
            <v>7315</v>
          </cell>
          <cell r="B707" t="str">
            <v>EVERAERDT Corneel</v>
          </cell>
          <cell r="C707" t="str">
            <v>WOH</v>
          </cell>
          <cell r="F707" t="b">
            <v>0</v>
          </cell>
        </row>
        <row r="708">
          <cell r="A708">
            <v>8528</v>
          </cell>
          <cell r="B708" t="str">
            <v>VANACKER Jozef</v>
          </cell>
          <cell r="C708" t="str">
            <v>WOH</v>
          </cell>
          <cell r="F708" t="b">
            <v>0</v>
          </cell>
        </row>
        <row r="709">
          <cell r="A709">
            <v>8687</v>
          </cell>
          <cell r="B709" t="str">
            <v>DESWARTE Willy</v>
          </cell>
          <cell r="C709" t="str">
            <v>WOH</v>
          </cell>
          <cell r="F709" t="b">
            <v>0</v>
          </cell>
        </row>
        <row r="710">
          <cell r="A710">
            <v>8872</v>
          </cell>
          <cell r="B710" t="str">
            <v>BEIRNAERT Arthur</v>
          </cell>
          <cell r="C710" t="str">
            <v>WOH</v>
          </cell>
          <cell r="F710" t="b">
            <v>0</v>
          </cell>
        </row>
        <row r="711">
          <cell r="A711">
            <v>8873</v>
          </cell>
          <cell r="B711" t="str">
            <v>DEVOS Claude</v>
          </cell>
          <cell r="C711" t="str">
            <v>WOH</v>
          </cell>
          <cell r="E711">
            <v>22</v>
          </cell>
          <cell r="F711" t="str">
            <v>3°</v>
          </cell>
        </row>
        <row r="712">
          <cell r="A712">
            <v>8875</v>
          </cell>
          <cell r="B712" t="str">
            <v>DEBUSSCHERE Dries</v>
          </cell>
          <cell r="C712" t="str">
            <v>WOH</v>
          </cell>
          <cell r="F712" t="b">
            <v>0</v>
          </cell>
        </row>
        <row r="713">
          <cell r="A713">
            <v>9074</v>
          </cell>
          <cell r="B713" t="str">
            <v>VANBIERVLIET Geert</v>
          </cell>
          <cell r="C713" t="str">
            <v>WOH</v>
          </cell>
          <cell r="F713" t="b">
            <v>0</v>
          </cell>
        </row>
        <row r="714">
          <cell r="A714">
            <v>9270</v>
          </cell>
          <cell r="B714" t="str">
            <v>DESWARTE Franky</v>
          </cell>
          <cell r="C714" t="str">
            <v>WOH</v>
          </cell>
          <cell r="F714" t="b">
            <v>0</v>
          </cell>
        </row>
        <row r="715">
          <cell r="A715">
            <v>9271</v>
          </cell>
          <cell r="B715" t="str">
            <v>VAN ACKER Frank</v>
          </cell>
          <cell r="C715" t="str">
            <v>WOH</v>
          </cell>
          <cell r="F715" t="b">
            <v>0</v>
          </cell>
        </row>
        <row r="716">
          <cell r="A716">
            <v>5183</v>
          </cell>
          <cell r="B716" t="str">
            <v>BOEDTS Freddy</v>
          </cell>
          <cell r="C716" t="str">
            <v>WOH</v>
          </cell>
          <cell r="F716" t="b">
            <v>0</v>
          </cell>
        </row>
        <row r="717">
          <cell r="A717">
            <v>7316</v>
          </cell>
          <cell r="B717" t="str">
            <v>RONDELE Freddy</v>
          </cell>
          <cell r="C717" t="str">
            <v>WOH</v>
          </cell>
          <cell r="E717">
            <v>18</v>
          </cell>
          <cell r="F717" t="str">
            <v>4°</v>
          </cell>
        </row>
        <row r="718">
          <cell r="A718">
            <v>5717</v>
          </cell>
          <cell r="B718" t="str">
            <v>ACX Dirk</v>
          </cell>
          <cell r="C718" t="str">
            <v>WOH</v>
          </cell>
          <cell r="E718">
            <v>22</v>
          </cell>
          <cell r="F718" t="str">
            <v>3°</v>
          </cell>
        </row>
        <row r="719">
          <cell r="A719">
            <v>9856</v>
          </cell>
          <cell r="B719" t="str">
            <v>ALGOED Marc</v>
          </cell>
          <cell r="C719" t="str">
            <v>WOH</v>
          </cell>
        </row>
        <row r="720">
          <cell r="F720" t="b">
            <v>0</v>
          </cell>
        </row>
        <row r="721">
          <cell r="A721">
            <v>4725</v>
          </cell>
          <cell r="B721" t="str">
            <v>VANONACKER Patrick</v>
          </cell>
          <cell r="C721" t="str">
            <v>KK</v>
          </cell>
          <cell r="E721">
            <v>34</v>
          </cell>
          <cell r="F721" t="str">
            <v>1°</v>
          </cell>
        </row>
        <row r="722">
          <cell r="A722">
            <v>4736</v>
          </cell>
          <cell r="B722" t="str">
            <v>VANCOILLIE Francky</v>
          </cell>
          <cell r="C722" t="str">
            <v>KK</v>
          </cell>
          <cell r="E722">
            <v>50</v>
          </cell>
          <cell r="F722" t="str">
            <v>hfd</v>
          </cell>
        </row>
        <row r="723">
          <cell r="A723">
            <v>4737</v>
          </cell>
          <cell r="B723" t="str">
            <v>VANGANSBEKE Luc</v>
          </cell>
          <cell r="C723" t="str">
            <v>KK</v>
          </cell>
          <cell r="E723">
            <v>34</v>
          </cell>
          <cell r="F723" t="str">
            <v>1°</v>
          </cell>
        </row>
        <row r="724">
          <cell r="A724">
            <v>4798</v>
          </cell>
          <cell r="B724" t="str">
            <v>VERCOUILLIE Alexander</v>
          </cell>
          <cell r="C724" t="str">
            <v>KK</v>
          </cell>
          <cell r="E724">
            <v>42</v>
          </cell>
          <cell r="F724" t="str">
            <v>exc</v>
          </cell>
        </row>
        <row r="725">
          <cell r="A725">
            <v>8089</v>
          </cell>
          <cell r="B725" t="str">
            <v>VERGHEYNST Albert</v>
          </cell>
          <cell r="C725" t="str">
            <v>KK</v>
          </cell>
          <cell r="E725">
            <v>42</v>
          </cell>
          <cell r="F725" t="str">
            <v>exc</v>
          </cell>
        </row>
        <row r="726">
          <cell r="A726">
            <v>4799</v>
          </cell>
          <cell r="B726" t="str">
            <v>VERCOUILLIE José</v>
          </cell>
          <cell r="C726" t="str">
            <v>KK</v>
          </cell>
          <cell r="E726">
            <v>22</v>
          </cell>
          <cell r="F726" t="str">
            <v>3°</v>
          </cell>
        </row>
        <row r="727">
          <cell r="A727">
            <v>5223</v>
          </cell>
          <cell r="B727" t="str">
            <v>DESCHEPPER Carl</v>
          </cell>
          <cell r="C727" t="str">
            <v>KK</v>
          </cell>
          <cell r="E727">
            <v>34</v>
          </cell>
          <cell r="F727" t="str">
            <v>1°</v>
          </cell>
        </row>
        <row r="728">
          <cell r="A728">
            <v>6730</v>
          </cell>
          <cell r="B728" t="str">
            <v>DENOULET Johan</v>
          </cell>
          <cell r="C728" t="str">
            <v>KK</v>
          </cell>
          <cell r="E728">
            <v>27</v>
          </cell>
          <cell r="F728" t="str">
            <v>2°</v>
          </cell>
        </row>
        <row r="729">
          <cell r="A729">
            <v>7540</v>
          </cell>
          <cell r="B729" t="str">
            <v>VANDAELE Eric</v>
          </cell>
          <cell r="C729" t="str">
            <v>KK</v>
          </cell>
          <cell r="E729">
            <v>18</v>
          </cell>
          <cell r="F729" t="str">
            <v>4°</v>
          </cell>
        </row>
        <row r="730">
          <cell r="A730">
            <v>8425</v>
          </cell>
          <cell r="B730" t="str">
            <v>MILLET Michel</v>
          </cell>
          <cell r="C730" t="str">
            <v>KK</v>
          </cell>
          <cell r="E730">
            <v>34</v>
          </cell>
          <cell r="F730" t="str">
            <v>1°</v>
          </cell>
        </row>
        <row r="731">
          <cell r="A731">
            <v>8480</v>
          </cell>
          <cell r="B731" t="str">
            <v>VANGANSBEKE Gerard</v>
          </cell>
          <cell r="C731" t="str">
            <v>KK</v>
          </cell>
          <cell r="E731">
            <v>27</v>
          </cell>
          <cell r="F731" t="str">
            <v>2°</v>
          </cell>
        </row>
        <row r="732">
          <cell r="A732">
            <v>8714</v>
          </cell>
          <cell r="B732" t="str">
            <v>LOOSVELDT Frank</v>
          </cell>
          <cell r="C732" t="str">
            <v>KK</v>
          </cell>
          <cell r="E732">
            <v>27</v>
          </cell>
          <cell r="F732" t="str">
            <v>2°</v>
          </cell>
        </row>
        <row r="733">
          <cell r="A733">
            <v>9078</v>
          </cell>
          <cell r="B733" t="str">
            <v>BEKAERT Bernhard</v>
          </cell>
          <cell r="C733" t="str">
            <v>KK</v>
          </cell>
          <cell r="E733">
            <v>34</v>
          </cell>
          <cell r="F733" t="str">
            <v>1°</v>
          </cell>
        </row>
        <row r="734">
          <cell r="A734">
            <v>4680</v>
          </cell>
          <cell r="B734" t="str">
            <v>RAVESTYN Martin</v>
          </cell>
          <cell r="C734" t="str">
            <v>KK</v>
          </cell>
          <cell r="E734">
            <v>60</v>
          </cell>
          <cell r="F734" t="str">
            <v>ere</v>
          </cell>
        </row>
        <row r="735">
          <cell r="A735">
            <v>6727</v>
          </cell>
          <cell r="B735" t="str">
            <v>DE RYNCK Ivan</v>
          </cell>
          <cell r="C735" t="str">
            <v>KK</v>
          </cell>
          <cell r="E735">
            <v>34</v>
          </cell>
          <cell r="F735" t="str">
            <v>1°</v>
          </cell>
        </row>
        <row r="736">
          <cell r="A736">
            <v>4703</v>
          </cell>
          <cell r="B736" t="str">
            <v>BEGHIN Frédéric</v>
          </cell>
          <cell r="C736" t="str">
            <v>KK</v>
          </cell>
          <cell r="E736">
            <v>50</v>
          </cell>
          <cell r="F736" t="str">
            <v>hfd</v>
          </cell>
        </row>
        <row r="737">
          <cell r="A737">
            <v>8159</v>
          </cell>
          <cell r="B737" t="str">
            <v>MONSOREZ Michel</v>
          </cell>
          <cell r="C737" t="str">
            <v>KK</v>
          </cell>
          <cell r="E737">
            <v>27</v>
          </cell>
          <cell r="F737" t="str">
            <v>2°</v>
          </cell>
        </row>
        <row r="738">
          <cell r="A738">
            <v>4730</v>
          </cell>
          <cell r="B738" t="str">
            <v>LAGAGE Roger</v>
          </cell>
          <cell r="C738" t="str">
            <v>KK</v>
          </cell>
          <cell r="E738">
            <v>34</v>
          </cell>
          <cell r="F738" t="str">
            <v>1°</v>
          </cell>
        </row>
        <row r="739">
          <cell r="A739">
            <v>2568</v>
          </cell>
          <cell r="B739" t="str">
            <v>CORNELISSEN Jacky</v>
          </cell>
          <cell r="C739" t="str">
            <v>KK</v>
          </cell>
          <cell r="E739">
            <v>34</v>
          </cell>
          <cell r="F739" t="str">
            <v>1°</v>
          </cell>
        </row>
        <row r="740">
          <cell r="A740">
            <v>1054</v>
          </cell>
          <cell r="B740" t="str">
            <v>DEMOS Georges</v>
          </cell>
          <cell r="C740" t="str">
            <v>KK</v>
          </cell>
          <cell r="E740">
            <v>50</v>
          </cell>
          <cell r="F740" t="str">
            <v>hfd</v>
          </cell>
        </row>
        <row r="741">
          <cell r="A741">
            <v>4708</v>
          </cell>
          <cell r="B741" t="str">
            <v>DENNEULIN Frédéric</v>
          </cell>
          <cell r="C741" t="str">
            <v>KK</v>
          </cell>
          <cell r="E741">
            <v>34</v>
          </cell>
          <cell r="F741" t="str">
            <v>1°</v>
          </cell>
        </row>
        <row r="742">
          <cell r="A742">
            <v>8324</v>
          </cell>
          <cell r="B742" t="str">
            <v>VANNUXEM Jérôme</v>
          </cell>
          <cell r="C742" t="str">
            <v>KK</v>
          </cell>
          <cell r="F742" t="b">
            <v>0</v>
          </cell>
        </row>
        <row r="743">
          <cell r="A743">
            <v>7129</v>
          </cell>
          <cell r="B743" t="str">
            <v>ROELANTS Frédéric</v>
          </cell>
          <cell r="C743" t="str">
            <v>KK</v>
          </cell>
          <cell r="E743">
            <v>50</v>
          </cell>
          <cell r="F743" t="str">
            <v>hfd</v>
          </cell>
        </row>
        <row r="744">
          <cell r="A744">
            <v>5809</v>
          </cell>
          <cell r="B744" t="str">
            <v>BITALIS Richard</v>
          </cell>
          <cell r="C744" t="str">
            <v>KK</v>
          </cell>
          <cell r="E744">
            <v>60</v>
          </cell>
          <cell r="F744" t="str">
            <v>ere</v>
          </cell>
        </row>
        <row r="745">
          <cell r="A745">
            <v>7457</v>
          </cell>
          <cell r="B745" t="str">
            <v>COECK Bjorn</v>
          </cell>
          <cell r="C745" t="str">
            <v>KK</v>
          </cell>
          <cell r="E745">
            <v>18</v>
          </cell>
          <cell r="F745" t="str">
            <v>4°</v>
          </cell>
        </row>
        <row r="746">
          <cell r="A746">
            <v>7913</v>
          </cell>
          <cell r="B746" t="str">
            <v>STOPIN Gilles</v>
          </cell>
          <cell r="C746" t="str">
            <v>KK</v>
          </cell>
          <cell r="F746" t="b">
            <v>0</v>
          </cell>
        </row>
        <row r="747">
          <cell r="A747">
            <v>1150</v>
          </cell>
          <cell r="B747" t="str">
            <v>BRANTS Ronny</v>
          </cell>
          <cell r="C747" t="str">
            <v>KK</v>
          </cell>
          <cell r="E747">
            <v>60</v>
          </cell>
          <cell r="F747" t="str">
            <v>ere</v>
          </cell>
        </row>
        <row r="748">
          <cell r="A748">
            <v>1053</v>
          </cell>
          <cell r="B748" t="str">
            <v>DESPREZ Jean-Pierre</v>
          </cell>
          <cell r="C748" t="str">
            <v>KK</v>
          </cell>
          <cell r="E748">
            <v>15</v>
          </cell>
          <cell r="F748" t="str">
            <v>5°</v>
          </cell>
        </row>
        <row r="749">
          <cell r="A749">
            <v>1059</v>
          </cell>
          <cell r="B749" t="str">
            <v>CARDON Eddy</v>
          </cell>
          <cell r="C749" t="str">
            <v>KK</v>
          </cell>
          <cell r="E749">
            <v>27</v>
          </cell>
          <cell r="F749" t="str">
            <v>2°</v>
          </cell>
        </row>
        <row r="750">
          <cell r="A750">
            <v>3508</v>
          </cell>
          <cell r="B750" t="str">
            <v>BUYLE Stany</v>
          </cell>
          <cell r="C750" t="str">
            <v>KK</v>
          </cell>
          <cell r="E750">
            <v>42</v>
          </cell>
          <cell r="F750" t="str">
            <v>exc</v>
          </cell>
        </row>
        <row r="751">
          <cell r="A751">
            <v>9530</v>
          </cell>
          <cell r="B751" t="str">
            <v>DESMET Alain</v>
          </cell>
          <cell r="C751" t="str">
            <v>KK</v>
          </cell>
          <cell r="E751">
            <v>22</v>
          </cell>
          <cell r="F751" t="str">
            <v>3°</v>
          </cell>
        </row>
        <row r="752">
          <cell r="A752">
            <v>8696</v>
          </cell>
          <cell r="B752" t="str">
            <v>DORARD Steve</v>
          </cell>
          <cell r="C752" t="str">
            <v>KK</v>
          </cell>
          <cell r="E752">
            <v>42</v>
          </cell>
          <cell r="F752" t="str">
            <v>exc</v>
          </cell>
        </row>
        <row r="753">
          <cell r="A753">
            <v>4589</v>
          </cell>
          <cell r="B753" t="str">
            <v>GODEFROIDT Frédéric</v>
          </cell>
          <cell r="C753" t="str">
            <v>KK</v>
          </cell>
          <cell r="E753">
            <v>42</v>
          </cell>
          <cell r="F753" t="str">
            <v>exc</v>
          </cell>
        </row>
        <row r="754">
          <cell r="A754">
            <v>9968</v>
          </cell>
          <cell r="B754" t="str">
            <v>BRUYERE Michel</v>
          </cell>
          <cell r="C754" t="str">
            <v>KK</v>
          </cell>
          <cell r="E754">
            <v>22</v>
          </cell>
          <cell r="F754" t="str">
            <v>3°</v>
          </cell>
        </row>
        <row r="755">
          <cell r="A755">
            <v>7401</v>
          </cell>
          <cell r="B755" t="str">
            <v>CHRISTIANI Dave</v>
          </cell>
          <cell r="C755" t="str">
            <v>KK</v>
          </cell>
          <cell r="E755">
            <v>60</v>
          </cell>
          <cell r="F755" t="str">
            <v>ere</v>
          </cell>
        </row>
        <row r="756">
          <cell r="A756">
            <v>9767</v>
          </cell>
          <cell r="B756" t="str">
            <v>VANHULLE CHRIS</v>
          </cell>
          <cell r="C756" t="str">
            <v>KK</v>
          </cell>
          <cell r="F756" t="b">
            <v>0</v>
          </cell>
        </row>
        <row r="757">
          <cell r="A757">
            <v>9779</v>
          </cell>
          <cell r="B757" t="str">
            <v>FLORENT JULIEN</v>
          </cell>
          <cell r="C757" t="str">
            <v>KK</v>
          </cell>
          <cell r="E757">
            <v>34</v>
          </cell>
          <cell r="F757" t="str">
            <v>1°</v>
          </cell>
        </row>
        <row r="758">
          <cell r="A758">
            <v>1116</v>
          </cell>
          <cell r="B758" t="str">
            <v>DE BECKER JEAN-JACQUES</v>
          </cell>
          <cell r="C758" t="str">
            <v>KK</v>
          </cell>
          <cell r="E758">
            <v>22</v>
          </cell>
          <cell r="F758" t="str">
            <v>3°</v>
          </cell>
        </row>
        <row r="759">
          <cell r="A759">
            <v>8735</v>
          </cell>
          <cell r="B759" t="str">
            <v>VAN DEN BUVERIE Eric</v>
          </cell>
          <cell r="C759" t="str">
            <v>KK</v>
          </cell>
          <cell r="F759" t="b">
            <v>0</v>
          </cell>
        </row>
        <row r="761">
          <cell r="A761">
            <v>4702</v>
          </cell>
          <cell r="B761" t="str">
            <v>BEGHIN Bernard</v>
          </cell>
          <cell r="C761" t="str">
            <v>RT</v>
          </cell>
          <cell r="E761">
            <v>27</v>
          </cell>
          <cell r="F761" t="str">
            <v>2°</v>
          </cell>
        </row>
        <row r="762">
          <cell r="A762">
            <v>4709</v>
          </cell>
          <cell r="B762" t="str">
            <v>DESBONNEZ Philippe</v>
          </cell>
          <cell r="C762" t="str">
            <v>RT</v>
          </cell>
          <cell r="E762">
            <v>18</v>
          </cell>
          <cell r="F762" t="str">
            <v>4°</v>
          </cell>
        </row>
        <row r="763">
          <cell r="A763">
            <v>4710</v>
          </cell>
          <cell r="B763" t="str">
            <v>EQUIPART Pierre</v>
          </cell>
          <cell r="C763" t="str">
            <v>RT</v>
          </cell>
          <cell r="E763">
            <v>27</v>
          </cell>
          <cell r="F763" t="str">
            <v>2°</v>
          </cell>
        </row>
        <row r="764">
          <cell r="A764">
            <v>4715</v>
          </cell>
          <cell r="B764" t="str">
            <v>LAMPE Guy</v>
          </cell>
          <cell r="C764" t="str">
            <v>RT</v>
          </cell>
          <cell r="F764" t="b">
            <v>0</v>
          </cell>
        </row>
        <row r="765">
          <cell r="A765">
            <v>4740</v>
          </cell>
          <cell r="B765" t="str">
            <v>BEGHIN Julien</v>
          </cell>
          <cell r="C765" t="str">
            <v>RT</v>
          </cell>
          <cell r="E765">
            <v>42</v>
          </cell>
          <cell r="F765" t="str">
            <v>exc</v>
          </cell>
        </row>
        <row r="766">
          <cell r="A766">
            <v>6441</v>
          </cell>
          <cell r="B766" t="str">
            <v>BERRIER Jean-Pierre</v>
          </cell>
          <cell r="C766" t="str">
            <v>RT</v>
          </cell>
          <cell r="E766">
            <v>27</v>
          </cell>
          <cell r="F766" t="str">
            <v>2°</v>
          </cell>
        </row>
        <row r="767">
          <cell r="A767">
            <v>9075</v>
          </cell>
          <cell r="B767" t="str">
            <v>FLORIN Marc</v>
          </cell>
          <cell r="C767" t="str">
            <v>RT</v>
          </cell>
          <cell r="E767">
            <v>34</v>
          </cell>
          <cell r="F767" t="str">
            <v>1°</v>
          </cell>
        </row>
        <row r="768">
          <cell r="A768">
            <v>9076</v>
          </cell>
          <cell r="B768" t="str">
            <v>DELPANQUE Fabien</v>
          </cell>
          <cell r="C768" t="str">
            <v>RT</v>
          </cell>
          <cell r="E768">
            <v>34</v>
          </cell>
          <cell r="F768" t="str">
            <v>1°</v>
          </cell>
        </row>
        <row r="769">
          <cell r="A769">
            <v>9272</v>
          </cell>
          <cell r="B769" t="str">
            <v>GUENEZ Christophe</v>
          </cell>
          <cell r="C769" t="str">
            <v>RT</v>
          </cell>
          <cell r="E769">
            <v>34</v>
          </cell>
          <cell r="F769" t="str">
            <v>1°</v>
          </cell>
        </row>
        <row r="770">
          <cell r="A770">
            <v>9435</v>
          </cell>
          <cell r="B770" t="str">
            <v>VERCAMPST Rémy</v>
          </cell>
          <cell r="C770" t="str">
            <v>RT</v>
          </cell>
          <cell r="F770" t="b">
            <v>0</v>
          </cell>
        </row>
        <row r="771">
          <cell r="A771">
            <v>8694</v>
          </cell>
          <cell r="B771" t="str">
            <v>VANDEMAELE  Paul-André</v>
          </cell>
          <cell r="C771" t="str">
            <v>RT</v>
          </cell>
          <cell r="E771">
            <v>34</v>
          </cell>
          <cell r="F771" t="str">
            <v>1°</v>
          </cell>
        </row>
        <row r="772">
          <cell r="A772">
            <v>7693</v>
          </cell>
          <cell r="B772" t="str">
            <v>FAREZ Luc</v>
          </cell>
          <cell r="C772" t="str">
            <v>RT</v>
          </cell>
          <cell r="F772" t="b">
            <v>0</v>
          </cell>
        </row>
        <row r="773">
          <cell r="A773">
            <v>9528</v>
          </cell>
          <cell r="B773" t="str">
            <v>DE SOUSA Joaquim</v>
          </cell>
          <cell r="C773" t="str">
            <v>RT</v>
          </cell>
          <cell r="E773">
            <v>22</v>
          </cell>
          <cell r="F773" t="str">
            <v>3°</v>
          </cell>
        </row>
        <row r="774">
          <cell r="A774">
            <v>4714</v>
          </cell>
          <cell r="B774" t="str">
            <v>LAMOTE Francis</v>
          </cell>
          <cell r="C774" t="str">
            <v>RT</v>
          </cell>
          <cell r="E774">
            <v>18</v>
          </cell>
          <cell r="F774" t="str">
            <v>4°</v>
          </cell>
        </row>
        <row r="775">
          <cell r="A775">
            <v>9077</v>
          </cell>
          <cell r="B775" t="str">
            <v>COUCKE Gabriel</v>
          </cell>
          <cell r="C775" t="str">
            <v>RT</v>
          </cell>
          <cell r="E775">
            <v>22</v>
          </cell>
          <cell r="F775" t="str">
            <v>3°</v>
          </cell>
        </row>
        <row r="776">
          <cell r="A776">
            <v>7542</v>
          </cell>
          <cell r="B776" t="str">
            <v xml:space="preserve">DESTAILLEUR Patrick </v>
          </cell>
          <cell r="C776" t="str">
            <v>RT</v>
          </cell>
          <cell r="E776">
            <v>22</v>
          </cell>
          <cell r="F776" t="str">
            <v>3°</v>
          </cell>
        </row>
        <row r="777">
          <cell r="A777">
            <v>9971</v>
          </cell>
          <cell r="B777" t="str">
            <v>DUEZ Bernard</v>
          </cell>
          <cell r="C777" t="str">
            <v>RT</v>
          </cell>
        </row>
        <row r="779">
          <cell r="A779">
            <v>2939</v>
          </cell>
          <cell r="B779" t="str">
            <v>BIEVELEZ Philippe</v>
          </cell>
          <cell r="C779" t="str">
            <v>ERQ</v>
          </cell>
          <cell r="E779">
            <v>42</v>
          </cell>
          <cell r="F779" t="str">
            <v>exc</v>
          </cell>
        </row>
        <row r="780">
          <cell r="A780">
            <v>2211</v>
          </cell>
          <cell r="B780" t="str">
            <v>DE TRENOYE Christian</v>
          </cell>
          <cell r="C780" t="str">
            <v>COU</v>
          </cell>
          <cell r="E780">
            <v>34</v>
          </cell>
          <cell r="F780" t="str">
            <v>1°</v>
          </cell>
        </row>
        <row r="781">
          <cell r="A781">
            <v>2227</v>
          </cell>
          <cell r="B781" t="str">
            <v>TOURLOUSE Robert</v>
          </cell>
          <cell r="C781" t="str">
            <v>COU</v>
          </cell>
          <cell r="E781">
            <v>18</v>
          </cell>
          <cell r="F781" t="str">
            <v>4°</v>
          </cell>
        </row>
        <row r="782">
          <cell r="A782">
            <v>2218</v>
          </cell>
          <cell r="B782" t="str">
            <v>LETEN Christian</v>
          </cell>
          <cell r="C782" t="str">
            <v>COU</v>
          </cell>
          <cell r="E782">
            <v>27</v>
          </cell>
          <cell r="F782" t="str">
            <v>2°</v>
          </cell>
        </row>
        <row r="783">
          <cell r="A783">
            <v>7385</v>
          </cell>
          <cell r="B783" t="str">
            <v>DE MAERSCHALCK Eric</v>
          </cell>
          <cell r="C783" t="str">
            <v>COU</v>
          </cell>
          <cell r="E783">
            <v>27</v>
          </cell>
          <cell r="F783" t="str">
            <v>2°</v>
          </cell>
        </row>
        <row r="784">
          <cell r="A784">
            <v>7351</v>
          </cell>
          <cell r="B784" t="str">
            <v>VAN CAMP Freddy</v>
          </cell>
          <cell r="C784" t="str">
            <v>ODM</v>
          </cell>
          <cell r="E784">
            <v>34</v>
          </cell>
          <cell r="F784" t="str">
            <v>1°</v>
          </cell>
        </row>
        <row r="785">
          <cell r="A785">
            <v>8324</v>
          </cell>
          <cell r="B785" t="str">
            <v>VERGAUWEN Wesley</v>
          </cell>
          <cell r="C785" t="str">
            <v>ODM</v>
          </cell>
          <cell r="E785">
            <v>22</v>
          </cell>
          <cell r="F785" t="str">
            <v>3°</v>
          </cell>
        </row>
        <row r="786">
          <cell r="A786">
            <v>6211</v>
          </cell>
          <cell r="B786" t="str">
            <v>DE AMICIS Guiseppe</v>
          </cell>
          <cell r="C786" t="str">
            <v>DAM</v>
          </cell>
          <cell r="E786">
            <v>27</v>
          </cell>
          <cell r="F786" t="str">
            <v>2°</v>
          </cell>
        </row>
        <row r="787">
          <cell r="A787">
            <v>9289</v>
          </cell>
          <cell r="B787" t="str">
            <v>PARPINEL Roger</v>
          </cell>
          <cell r="C787" t="str">
            <v>DAM</v>
          </cell>
          <cell r="E787">
            <v>18</v>
          </cell>
          <cell r="F787" t="str">
            <v>4°</v>
          </cell>
        </row>
        <row r="788">
          <cell r="A788" t="str">
            <v>4301B</v>
          </cell>
          <cell r="B788" t="str">
            <v>VAN GOETHEM,Glenn</v>
          </cell>
          <cell r="C788" t="str">
            <v>K.STER</v>
          </cell>
          <cell r="E788">
            <v>27</v>
          </cell>
          <cell r="F788" t="str">
            <v>2°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2"/>
  <sheetViews>
    <sheetView tabSelected="1" topLeftCell="A5" workbookViewId="0">
      <selection activeCell="Y266" sqref="Y266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9993</v>
      </c>
      <c r="B11" s="10"/>
      <c r="C11" s="11"/>
      <c r="D11" s="9" t="str">
        <f>VLOOKUP(A11,[1]leden!A$1:C$65536,2,FALSE)</f>
        <v>VAN DEN BERGEN Joêl</v>
      </c>
      <c r="E11" s="12"/>
      <c r="F11" s="12"/>
      <c r="G11" s="12"/>
      <c r="H11" s="12"/>
      <c r="I11" s="12"/>
      <c r="J11" s="10"/>
      <c r="K11" s="11"/>
      <c r="L11" s="9" t="str">
        <f>VLOOKUP(A11,[1]leden!A$1:C$65536,3,FALSE)</f>
        <v>OBA</v>
      </c>
      <c r="M11" s="10"/>
      <c r="N11" s="11"/>
      <c r="O11" s="11" t="str">
        <f>VLOOKUP(A11,[1]leden!A$1:F$65536,6,FALSE)</f>
        <v>4°</v>
      </c>
      <c r="P11" s="11">
        <f>VLOOKUP(A11,[1]leden!A$1:D$65536,4,FALSE)</f>
        <v>0</v>
      </c>
      <c r="R11" s="13">
        <v>12</v>
      </c>
      <c r="S11" s="13">
        <v>45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P11" s="14">
        <f>ROUNDDOWN(AV11/AW11,3)</f>
        <v>0.26600000000000001</v>
      </c>
      <c r="AQ11" s="15"/>
      <c r="AR11" s="11"/>
      <c r="AS11" s="11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12</v>
      </c>
      <c r="AW11">
        <f>SUM(S11,V11,Y11,AB11,AE11,AH11,AK11,AN11)</f>
        <v>45</v>
      </c>
    </row>
    <row r="12" spans="1:49" ht="6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P12" s="11"/>
      <c r="AQ12" s="11"/>
      <c r="AR12" s="11"/>
      <c r="AS12" s="11"/>
    </row>
    <row r="13" spans="1:49" x14ac:dyDescent="0.2">
      <c r="A13" s="9">
        <v>8873</v>
      </c>
      <c r="B13" s="10"/>
      <c r="C13" s="11"/>
      <c r="D13" s="9" t="str">
        <f>VLOOKUP(A13,[1]leden!A$1:C$65536,2,FALSE)</f>
        <v>DEVOS Claude</v>
      </c>
      <c r="E13" s="12"/>
      <c r="F13" s="12"/>
      <c r="G13" s="12"/>
      <c r="H13" s="12"/>
      <c r="I13" s="12"/>
      <c r="J13" s="10"/>
      <c r="K13" s="11"/>
      <c r="L13" s="9" t="str">
        <f>VLOOKUP(A13,[1]leden!A$1:C$65536,3,FALSE)</f>
        <v>K.GHOK</v>
      </c>
      <c r="M13" s="10"/>
      <c r="N13" s="11"/>
      <c r="O13" s="11" t="str">
        <f>VLOOKUP(A13,[1]leden!A$1:F$65536,6,FALSE)</f>
        <v>4°</v>
      </c>
      <c r="P13" s="11">
        <f>VLOOKUP(A13,[1]leden!A$1:D$65536,4,FALSE)</f>
        <v>0</v>
      </c>
      <c r="R13" s="16">
        <v>15</v>
      </c>
      <c r="S13" s="16">
        <v>28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P13" s="14">
        <f>ROUNDDOWN(AV13/AW13,3)</f>
        <v>0.53500000000000003</v>
      </c>
      <c r="AQ13" s="15"/>
      <c r="AR13" s="11"/>
      <c r="AS13" s="11" t="str">
        <f>IF(AP13&lt;0.335,"OG",IF(AND(AP13&gt;=0.335,AP13&lt;0.405),"MG",IF(AND(AP13&gt;=0.405,AP13&lt;0.495),"PR",IF(AND(AP13&gt;=0.495,AP13&lt;0.61),"DPR",IF(AND(AP13&gt;=0.61,AP13&lt;0.765),"DRPR")))))</f>
        <v>DPR</v>
      </c>
      <c r="AV13">
        <f>SUM(R13,U13,X13,AA13,AD13,AG13,AJ13,AM13)</f>
        <v>15</v>
      </c>
      <c r="AW13">
        <f>SUM(S13,V13,Y13,AB13,AE13,AH13,AK13,AN13)</f>
        <v>28</v>
      </c>
    </row>
    <row r="14" spans="1:49" ht="4.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P14" s="11"/>
      <c r="AQ14" s="11"/>
      <c r="AR14" s="11"/>
      <c r="AS14" s="11"/>
    </row>
    <row r="15" spans="1:49" x14ac:dyDescent="0.2">
      <c r="A15" s="9">
        <v>2227</v>
      </c>
      <c r="B15" s="10"/>
      <c r="C15" s="11"/>
      <c r="D15" s="9" t="str">
        <f>VLOOKUP(A15,[1]leden!A$1:C$65536,2,FALSE)</f>
        <v>TOURLOUSE Robert</v>
      </c>
      <c r="E15" s="12"/>
      <c r="F15" s="12"/>
      <c r="G15" s="12"/>
      <c r="H15" s="12"/>
      <c r="I15" s="12"/>
      <c r="J15" s="10"/>
      <c r="K15" s="11"/>
      <c r="L15" s="9" t="str">
        <f>VLOOKUP(A15,[1]leden!A$1:C$65536,3,FALSE)</f>
        <v>COU</v>
      </c>
      <c r="M15" s="10"/>
      <c r="N15" s="11"/>
      <c r="O15" s="11" t="str">
        <f>VLOOKUP(A15,[1]leden!A$1:F$65536,6,FALSE)</f>
        <v>4°</v>
      </c>
      <c r="P15" s="11">
        <f>VLOOKUP(A15,[1]leden!A$1:D$65536,4,FALSE)</f>
        <v>0</v>
      </c>
      <c r="R15" s="13">
        <v>15</v>
      </c>
      <c r="S15" s="13">
        <v>50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P15" s="14">
        <f>ROUNDDOWN(AV15/AW15,3)</f>
        <v>0.3</v>
      </c>
      <c r="AQ15" s="15"/>
      <c r="AR15" s="11"/>
      <c r="AS15" s="11" t="str">
        <f>IF(AP15&lt;0.335,"OG",IF(AND(AP15&gt;=0.335,AP15&lt;0.405),"MG",IF(AND(AP15&gt;=0.405,AP15&lt;0.495),"PR",IF(AND(AP15&gt;=0.495,AP15&lt;0.61),"DPR",IF(AND(AP15&gt;=0.61,AP15&lt;0.765),"DRPR")))))</f>
        <v>OG</v>
      </c>
      <c r="AV15">
        <f>SUM(R15,U15,X15,AA15,AD15,AG15,AJ15,AM15)</f>
        <v>15</v>
      </c>
      <c r="AW15">
        <f>SUM(S15,V15,Y15,AB15,AE15,AH15,AK15,AN15)</f>
        <v>50</v>
      </c>
    </row>
    <row r="16" spans="1:49" ht="4.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P16" s="11"/>
      <c r="AQ16" s="11"/>
      <c r="AR16" s="11"/>
      <c r="AS16" s="11"/>
    </row>
    <row r="17" spans="1:49" x14ac:dyDescent="0.2">
      <c r="A17" s="9">
        <v>9759</v>
      </c>
      <c r="B17" s="10"/>
      <c r="C17" s="11"/>
      <c r="D17" s="9" t="str">
        <f>VLOOKUP(A17,[1]leden!A$1:C$65536,2,FALSE)</f>
        <v>BRACKX Daniël</v>
      </c>
      <c r="E17" s="12"/>
      <c r="F17" s="12"/>
      <c r="G17" s="12"/>
      <c r="H17" s="12"/>
      <c r="I17" s="12"/>
      <c r="J17" s="10"/>
      <c r="K17" s="11"/>
      <c r="L17" s="9" t="str">
        <f>VLOOKUP(A17,[1]leden!A$1:C$65536,3,FALSE)</f>
        <v>OBA</v>
      </c>
      <c r="M17" s="10"/>
      <c r="N17" s="11"/>
      <c r="O17" s="11" t="str">
        <f>VLOOKUP(A17,[1]leden!A$1:F$65536,6,FALSE)</f>
        <v>4°</v>
      </c>
      <c r="P17" s="11">
        <f>VLOOKUP(A17,[1]leden!A$1:D$65536,4,FALSE)</f>
        <v>0</v>
      </c>
      <c r="R17" s="13">
        <v>11</v>
      </c>
      <c r="S17" s="13">
        <v>30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P17" s="14">
        <f>ROUNDDOWN(AV17/AW17,3)</f>
        <v>0.36599999999999999</v>
      </c>
      <c r="AQ17" s="15"/>
      <c r="AR17" s="11"/>
      <c r="AS17" s="11" t="str">
        <f>IF(AP17&lt;0.335,"OG",IF(AND(AP17&gt;=0.335,AP17&lt;0.405),"MG",IF(AND(AP17&gt;=0.405,AP17&lt;0.495),"PR",IF(AND(AP17&gt;=0.495,AP17&lt;0.61),"DPR",IF(AND(AP17&gt;=0.61,AP17&lt;0.765),"DRPR")))))</f>
        <v>MG</v>
      </c>
      <c r="AV17">
        <f>SUM(R17,U17,X17,AA17,AD17,AG17,AJ17,AM17)</f>
        <v>11</v>
      </c>
      <c r="AW17">
        <f>SUM(S17,V17,Y17,AB17,AE17,AH17,AK17,AN17)</f>
        <v>30</v>
      </c>
    </row>
    <row r="18" spans="1:49" ht="5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P18" s="11"/>
      <c r="AQ18" s="11"/>
      <c r="AR18" s="11"/>
      <c r="AS18" s="11"/>
    </row>
    <row r="19" spans="1:49" x14ac:dyDescent="0.2">
      <c r="A19" s="9">
        <v>9283</v>
      </c>
      <c r="B19" s="10"/>
      <c r="C19" s="11"/>
      <c r="D19" s="9" t="str">
        <f>VLOOKUP(A19,[1]leden!A$1:C$65536,2,FALSE)</f>
        <v>BRENDERS Thierry</v>
      </c>
      <c r="E19" s="12"/>
      <c r="F19" s="12"/>
      <c r="G19" s="12"/>
      <c r="H19" s="12"/>
      <c r="I19" s="12"/>
      <c r="J19" s="10"/>
      <c r="K19" s="11"/>
      <c r="L19" s="9" t="str">
        <f>VLOOKUP(A19,[1]leden!A$1:C$65536,3,FALSE)</f>
        <v>KOH</v>
      </c>
      <c r="M19" s="10"/>
      <c r="N19" s="11"/>
      <c r="O19" s="11" t="str">
        <f>VLOOKUP(A19,[1]leden!A$1:F$65536,6,FALSE)</f>
        <v>4°</v>
      </c>
      <c r="P19" s="11">
        <f>VLOOKUP(A19,[1]leden!A$1:D$65536,4,FALSE)</f>
        <v>0</v>
      </c>
      <c r="R19" s="13">
        <v>13</v>
      </c>
      <c r="S19" s="13">
        <v>37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P19" s="14">
        <f>ROUNDDOWN(AV19/AW19,3)</f>
        <v>0.35099999999999998</v>
      </c>
      <c r="AQ19" s="15"/>
      <c r="AR19" s="11"/>
      <c r="AS19" s="11" t="str">
        <f>IF(AP19&lt;0.335,"OG",IF(AND(AP19&gt;=0.335,AP19&lt;0.405),"MG",IF(AND(AP19&gt;=0.405,AP19&lt;0.495),"PR",IF(AND(AP19&gt;=0.495,AP19&lt;0.61),"DPR",IF(AND(AP19&gt;=0.61,AP19&lt;0.765),"DRPR")))))</f>
        <v>MG</v>
      </c>
      <c r="AV19">
        <f>SUM(R19,U19,X19,AA19,AD19,AG19,AJ19,AM19)</f>
        <v>13</v>
      </c>
      <c r="AW19">
        <f>SUM(S19,V19,Y19,AB19,AE19,AH19,AK19,AN19)</f>
        <v>37</v>
      </c>
    </row>
    <row r="20" spans="1:49" ht="3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P20" s="11"/>
      <c r="AQ20" s="11"/>
      <c r="AR20" s="11"/>
      <c r="AS20" s="11"/>
    </row>
    <row r="21" spans="1:49" x14ac:dyDescent="0.2">
      <c r="A21" s="9">
        <v>9289</v>
      </c>
      <c r="B21" s="10"/>
      <c r="C21" s="11"/>
      <c r="D21" s="9" t="str">
        <f>VLOOKUP(A21,[1]leden!A$1:C$65536,2,FALSE)</f>
        <v>PARPINEL Roger</v>
      </c>
      <c r="E21" s="12"/>
      <c r="F21" s="12"/>
      <c r="G21" s="12"/>
      <c r="H21" s="12"/>
      <c r="I21" s="12"/>
      <c r="J21" s="10"/>
      <c r="K21" s="11"/>
      <c r="L21" s="9" t="str">
        <f>VLOOKUP(A21,[1]leden!A$1:C$65536,3,FALSE)</f>
        <v>DAM</v>
      </c>
      <c r="M21" s="10"/>
      <c r="N21" s="11"/>
      <c r="O21" s="11" t="str">
        <f>VLOOKUP(A21,[1]leden!A$1:F$65536,6,FALSE)</f>
        <v>4°</v>
      </c>
      <c r="P21" s="11">
        <f>VLOOKUP(A21,[1]leden!A$1:D$65536,4,FALSE)</f>
        <v>0</v>
      </c>
      <c r="R21" s="13">
        <v>17</v>
      </c>
      <c r="S21" s="13">
        <v>56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P21" s="14">
        <f>ROUNDDOWN(AV21/AW21,3)</f>
        <v>0.30299999999999999</v>
      </c>
      <c r="AQ21" s="15"/>
      <c r="AR21" s="11"/>
      <c r="AS21" s="11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17</v>
      </c>
      <c r="AW21">
        <f>SUM(S21,V21,Y21,AB21,AE21,AH21,AK21,AN21)</f>
        <v>56</v>
      </c>
    </row>
    <row r="22" spans="1:49" ht="3" customHeight="1" x14ac:dyDescent="0.2">
      <c r="AP22" s="17"/>
      <c r="AQ22" s="17"/>
      <c r="AR22" s="17"/>
      <c r="AS22" s="17"/>
    </row>
    <row r="23" spans="1:49" x14ac:dyDescent="0.2">
      <c r="A23" s="9">
        <v>8047</v>
      </c>
      <c r="B23" s="10"/>
      <c r="C23" s="11"/>
      <c r="D23" s="9" t="str">
        <f>VLOOKUP(A23,[1]leden!A$1:C$65536,2,FALSE)</f>
        <v>DEVRIENDT Bart</v>
      </c>
      <c r="E23" s="12"/>
      <c r="F23" s="12"/>
      <c r="G23" s="12"/>
      <c r="H23" s="12"/>
      <c r="I23" s="12"/>
      <c r="J23" s="10"/>
      <c r="K23" s="11"/>
      <c r="L23" s="9" t="str">
        <f>VLOOKUP(A23,[1]leden!A$1:C$65536,3,FALSE)</f>
        <v>DK</v>
      </c>
      <c r="M23" s="10"/>
      <c r="N23" s="11"/>
      <c r="O23" s="11" t="str">
        <f>VLOOKUP(A23,[1]leden!A$1:F$65536,6,FALSE)</f>
        <v>3°</v>
      </c>
      <c r="P23" s="11">
        <f>VLOOKUP(A23,[1]leden!A$1:D$65536,4,FALSE)</f>
        <v>0</v>
      </c>
      <c r="R23" s="13">
        <v>18</v>
      </c>
      <c r="S23" s="13">
        <v>48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P23" s="14">
        <f>ROUNDDOWN(AV23/AW23,3)</f>
        <v>0.375</v>
      </c>
      <c r="AQ23" s="15"/>
      <c r="AR23" s="11"/>
      <c r="AS23" s="11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18</v>
      </c>
      <c r="AW23">
        <f>SUM(S23,V23,Y23,AB23,AE23,AH23,AK23,AN23)</f>
        <v>48</v>
      </c>
    </row>
    <row r="24" spans="1:49" ht="3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P24" s="11"/>
      <c r="AQ24" s="11"/>
      <c r="AR24" s="11"/>
      <c r="AS24" s="11"/>
    </row>
    <row r="25" spans="1:49" x14ac:dyDescent="0.2">
      <c r="A25" s="9">
        <v>9057</v>
      </c>
      <c r="B25" s="10"/>
      <c r="C25" s="11"/>
      <c r="D25" s="9" t="str">
        <f>VLOOKUP(A25,[1]leden!A$1:C$65536,2,FALSE)</f>
        <v>BONTE William</v>
      </c>
      <c r="E25" s="12"/>
      <c r="F25" s="12"/>
      <c r="G25" s="12"/>
      <c r="H25" s="12"/>
      <c r="I25" s="12"/>
      <c r="J25" s="10"/>
      <c r="K25" s="11"/>
      <c r="L25" s="9" t="str">
        <f>VLOOKUP(A25,[1]leden!A$1:C$65536,3,FALSE)</f>
        <v>K.EBC</v>
      </c>
      <c r="M25" s="10"/>
      <c r="N25" s="11"/>
      <c r="O25" s="11" t="str">
        <f>VLOOKUP(A25,[1]leden!A$1:F$65536,6,FALSE)</f>
        <v>3°</v>
      </c>
      <c r="P25" s="11">
        <f>VLOOKUP(A25,[1]leden!A$1:D$65536,4,FALSE)</f>
        <v>0</v>
      </c>
      <c r="R25" s="13">
        <v>12</v>
      </c>
      <c r="S25" s="13">
        <v>57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P25" s="14">
        <f>ROUNDDOWN(AV25/AW25,3)</f>
        <v>0.21</v>
      </c>
      <c r="AQ25" s="15"/>
      <c r="AR25" s="11"/>
      <c r="AS25" s="11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12</v>
      </c>
      <c r="AW25">
        <f>SUM(S25,V25,Y25,AB25,AE25,AH25,AK25,AN25)</f>
        <v>57</v>
      </c>
    </row>
    <row r="26" spans="1:49" ht="3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P26" s="11"/>
      <c r="AQ26" s="11"/>
      <c r="AR26" s="11"/>
      <c r="AS26" s="11"/>
    </row>
    <row r="27" spans="1:49" x14ac:dyDescent="0.2">
      <c r="A27" s="9">
        <v>9974</v>
      </c>
      <c r="B27" s="10"/>
      <c r="C27" s="11"/>
      <c r="D27" s="9" t="str">
        <f>VLOOKUP(A27,[1]leden!A$1:C$65536,2,FALSE)</f>
        <v>DE FREYN Jasper</v>
      </c>
      <c r="E27" s="12"/>
      <c r="F27" s="12"/>
      <c r="G27" s="12"/>
      <c r="H27" s="12"/>
      <c r="I27" s="12"/>
      <c r="J27" s="10"/>
      <c r="K27" s="11"/>
      <c r="L27" s="9" t="str">
        <f>VLOOKUP(A27,[1]leden!A$1:C$65536,3,FALSE)</f>
        <v>K.STER</v>
      </c>
      <c r="M27" s="10"/>
      <c r="N27" s="11"/>
      <c r="O27" s="11" t="str">
        <f>VLOOKUP(A27,[1]leden!A$1:F$65536,6,FALSE)</f>
        <v>3°</v>
      </c>
      <c r="P27" s="11">
        <f>VLOOKUP(A27,[1]leden!A$1:D$65536,4,FALSE)</f>
        <v>0</v>
      </c>
      <c r="R27" s="13">
        <v>18</v>
      </c>
      <c r="S27" s="13">
        <v>50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P27" s="14">
        <f>ROUNDDOWN(AV27/AW27,3)</f>
        <v>0.36</v>
      </c>
      <c r="AQ27" s="15"/>
      <c r="AR27" s="11"/>
      <c r="AS27" s="11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18</v>
      </c>
      <c r="AW27">
        <f>SUM(S27,V27,Y27,AB27,AE27,AH27,AK27,AN27)</f>
        <v>50</v>
      </c>
    </row>
    <row r="28" spans="1:49" ht="3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P28" s="11"/>
      <c r="AQ28" s="11"/>
      <c r="AR28" s="11"/>
      <c r="AS28" s="11"/>
    </row>
    <row r="29" spans="1:49" x14ac:dyDescent="0.2">
      <c r="A29" s="9">
        <v>6705</v>
      </c>
      <c r="B29" s="10"/>
      <c r="C29" s="11"/>
      <c r="D29" s="9" t="str">
        <f>VLOOKUP(A29,[1]leden!A$1:C$65536,2,FALSE)</f>
        <v>BERNAERDT Roland</v>
      </c>
      <c r="E29" s="12"/>
      <c r="F29" s="12"/>
      <c r="G29" s="12"/>
      <c r="H29" s="12"/>
      <c r="I29" s="12"/>
      <c r="J29" s="10"/>
      <c r="K29" s="11"/>
      <c r="L29" s="9" t="str">
        <f>VLOOKUP(A29,[1]leden!A$1:C$65536,3,FALSE)</f>
        <v>ACG</v>
      </c>
      <c r="M29" s="10"/>
      <c r="N29" s="11"/>
      <c r="O29" s="11" t="str">
        <f>VLOOKUP(A29,[1]leden!A$1:F$65536,6,FALSE)</f>
        <v>3°</v>
      </c>
      <c r="P29" s="11">
        <f>VLOOKUP(A29,[1]leden!A$1:D$65536,4,FALSE)</f>
        <v>0</v>
      </c>
      <c r="R29" s="13">
        <v>17</v>
      </c>
      <c r="S29" s="13">
        <v>48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P29" s="14">
        <f>ROUNDDOWN(AV29/AW29,3)</f>
        <v>0.35399999999999998</v>
      </c>
      <c r="AQ29" s="15"/>
      <c r="AR29" s="11"/>
      <c r="AS29" s="11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17</v>
      </c>
      <c r="AW29">
        <f>SUM(S29,V29,Y29,AB29,AE29,AH29,AK29,AN29)</f>
        <v>48</v>
      </c>
    </row>
    <row r="30" spans="1:49" ht="3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P30" s="11"/>
      <c r="AQ30" s="11"/>
      <c r="AR30" s="11"/>
      <c r="AS30" s="11"/>
    </row>
    <row r="31" spans="1:49" x14ac:dyDescent="0.2">
      <c r="A31" s="9">
        <v>4435</v>
      </c>
      <c r="B31" s="10"/>
      <c r="C31" s="11"/>
      <c r="D31" s="9" t="str">
        <f>VLOOKUP(A31,[1]leden!A$1:C$65536,2,FALSE)</f>
        <v>HERREMAN Roger</v>
      </c>
      <c r="E31" s="12"/>
      <c r="F31" s="12"/>
      <c r="G31" s="12"/>
      <c r="H31" s="12"/>
      <c r="I31" s="12"/>
      <c r="J31" s="10"/>
      <c r="K31" s="11"/>
      <c r="L31" s="9" t="str">
        <f>VLOOKUP(A31,[1]leden!A$1:C$65536,3,FALSE)</f>
        <v>GHOK</v>
      </c>
      <c r="M31" s="10"/>
      <c r="N31" s="11"/>
      <c r="O31" s="11" t="str">
        <f>VLOOKUP(A31,[1]leden!A$1:F$65536,6,FALSE)</f>
        <v>3°</v>
      </c>
      <c r="P31" s="11">
        <f>VLOOKUP(A31,[1]leden!A$1:D$65536,4,FALSE)</f>
        <v>0</v>
      </c>
      <c r="R31" s="13">
        <v>18</v>
      </c>
      <c r="S31" s="13">
        <v>53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P31" s="14">
        <f>ROUNDDOWN(AV31/AW31,3)</f>
        <v>0.33900000000000002</v>
      </c>
      <c r="AQ31" s="15"/>
      <c r="AR31" s="11"/>
      <c r="AS31" s="11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18</v>
      </c>
      <c r="AW31">
        <f>SUM(S31,V31,Y31,AB31,AE31,AH31,AK31,AN31)</f>
        <v>53</v>
      </c>
    </row>
    <row r="32" spans="1:49" ht="3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P32" s="11"/>
      <c r="AQ32" s="11"/>
      <c r="AR32" s="11"/>
      <c r="AS32" s="11"/>
    </row>
    <row r="33" spans="1:49" x14ac:dyDescent="0.2">
      <c r="A33" s="9">
        <v>4036</v>
      </c>
      <c r="B33" s="10"/>
      <c r="C33" s="11"/>
      <c r="D33" s="9" t="str">
        <f>VLOOKUP(A33,[1]leden!A$1:C$65536,2,FALSE)</f>
        <v>STRYPENS Lucien</v>
      </c>
      <c r="E33" s="12"/>
      <c r="F33" s="12"/>
      <c r="G33" s="12"/>
      <c r="H33" s="12"/>
      <c r="I33" s="12"/>
      <c r="J33" s="10"/>
      <c r="K33" s="11"/>
      <c r="L33" s="9" t="str">
        <f>VLOOKUP(A33,[1]leden!A$1:C$65536,3,FALSE)</f>
        <v>KBCAW</v>
      </c>
      <c r="M33" s="10"/>
      <c r="N33" s="11"/>
      <c r="O33" s="11" t="str">
        <f>VLOOKUP(A33,[1]leden!A$1:F$65536,6,FALSE)</f>
        <v>3°</v>
      </c>
      <c r="P33" s="11">
        <f>VLOOKUP(A33,[1]leden!A$1:D$65536,4,FALSE)</f>
        <v>0</v>
      </c>
      <c r="R33" s="13">
        <v>9</v>
      </c>
      <c r="S33" s="13">
        <v>37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P33" s="14">
        <f>ROUNDDOWN(AV33/AW33,3)</f>
        <v>0.24299999999999999</v>
      </c>
      <c r="AQ33" s="15"/>
      <c r="AR33" s="11"/>
      <c r="AS33" s="11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9</v>
      </c>
      <c r="AW33">
        <f>SUM(S33,V33,Y33,AB33,AE33,AH33,AK33,AN33)</f>
        <v>37</v>
      </c>
    </row>
    <row r="34" spans="1:49" ht="4.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P34" s="11"/>
      <c r="AQ34" s="11"/>
      <c r="AR34" s="11"/>
      <c r="AS34" s="11"/>
    </row>
    <row r="35" spans="1:49" x14ac:dyDescent="0.2">
      <c r="A35" s="9">
        <v>4256</v>
      </c>
      <c r="B35" s="10"/>
      <c r="C35" s="11"/>
      <c r="D35" s="9" t="str">
        <f>VLOOKUP(A35,[1]leden!A$1:C$65536,2,FALSE)</f>
        <v>HELSMOORTEL Rik</v>
      </c>
      <c r="E35" s="12"/>
      <c r="F35" s="12"/>
      <c r="G35" s="12"/>
      <c r="H35" s="12"/>
      <c r="I35" s="12"/>
      <c r="J35" s="10"/>
      <c r="K35" s="11"/>
      <c r="L35" s="9" t="str">
        <f>VLOOKUP(A35,[1]leden!A$1:C$65536,3,FALSE)</f>
        <v>OBA</v>
      </c>
      <c r="M35" s="10"/>
      <c r="N35" s="11"/>
      <c r="O35" s="11" t="str">
        <f>VLOOKUP(A35,[1]leden!A$1:F$65536,6,FALSE)</f>
        <v>3°</v>
      </c>
      <c r="P35" s="11">
        <f>VLOOKUP(A35,[1]leden!A$1:D$65536,4,FALSE)</f>
        <v>0</v>
      </c>
      <c r="R35" s="13">
        <v>17</v>
      </c>
      <c r="S35" s="13">
        <v>48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P35" s="14">
        <f>ROUNDDOWN(AV35/AW35,3)</f>
        <v>0.35399999999999998</v>
      </c>
      <c r="AQ35" s="15"/>
      <c r="AR35" s="11"/>
      <c r="AS35" s="11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17</v>
      </c>
      <c r="AW35">
        <f>SUM(S35,V35,Y35,AB35,AE35,AH35,AK35,AN35)</f>
        <v>48</v>
      </c>
    </row>
    <row r="36" spans="1:49" ht="3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P36" s="11"/>
      <c r="AQ36" s="11"/>
      <c r="AR36" s="11"/>
      <c r="AS36" s="11"/>
    </row>
    <row r="37" spans="1:49" x14ac:dyDescent="0.2">
      <c r="A37" s="9">
        <v>8891</v>
      </c>
      <c r="B37" s="10"/>
      <c r="C37" s="11"/>
      <c r="D37" s="9" t="str">
        <f>VLOOKUP(A37,[1]leden!A$1:C$65536,2,FALSE)</f>
        <v>PLATTEAU Tiani</v>
      </c>
      <c r="E37" s="12"/>
      <c r="F37" s="12"/>
      <c r="G37" s="12"/>
      <c r="H37" s="12"/>
      <c r="I37" s="12"/>
      <c r="J37" s="10"/>
      <c r="K37" s="11"/>
      <c r="L37" s="9" t="str">
        <f>VLOOKUP(A37,[1]leden!A$1:C$65536,3,FALSE)</f>
        <v>UN</v>
      </c>
      <c r="M37" s="10"/>
      <c r="N37" s="11"/>
      <c r="O37" s="11" t="str">
        <f>VLOOKUP(A37,[1]leden!A$1:F$65536,6,FALSE)</f>
        <v>3°</v>
      </c>
      <c r="P37" s="11">
        <f>VLOOKUP(A37,[1]leden!A$1:D$65536,4,FALSE)</f>
        <v>0</v>
      </c>
      <c r="R37" s="13">
        <v>18</v>
      </c>
      <c r="S37" s="13">
        <v>38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P37" s="14">
        <f>ROUNDDOWN(AV37/AW37,3)</f>
        <v>0.47299999999999998</v>
      </c>
      <c r="AQ37" s="15"/>
      <c r="AR37" s="11"/>
      <c r="AS37" s="11" t="str">
        <f>IF(AP37&lt;0.405,"OG",IF(AND(AP37&gt;=0.405,AP37&lt;0.495),"MG",IF(AND(AP37&gt;=0.495,AP37&lt;0.61),"PR",IF(AND(AP37&gt;=0.61,AP37&lt;0.765),"DPR",IF(AND(AP37&gt;=0.765,AP37&lt;0.95),"DRPR")))))</f>
        <v>MG</v>
      </c>
      <c r="AV37">
        <f>SUM(R37,U37,X37,AA37,AD37,AG37,AJ37,AM37)</f>
        <v>18</v>
      </c>
      <c r="AW37">
        <f>SUM(S37,V37,Y37,AB37,AE37,AH37,AK37,AN37)</f>
        <v>38</v>
      </c>
    </row>
    <row r="38" spans="1:49" ht="3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P38" s="11"/>
      <c r="AQ38" s="11"/>
      <c r="AR38" s="11"/>
      <c r="AS38" s="11"/>
    </row>
    <row r="39" spans="1:49" x14ac:dyDescent="0.2">
      <c r="A39" s="9">
        <v>4242</v>
      </c>
      <c r="B39" s="10"/>
      <c r="C39" s="11"/>
      <c r="D39" s="9" t="str">
        <f>VLOOKUP(A39,[1]leden!A$1:C$65536,2,FALSE)</f>
        <v>VERCRUYSSE Johan</v>
      </c>
      <c r="E39" s="12"/>
      <c r="F39" s="12"/>
      <c r="G39" s="12"/>
      <c r="H39" s="12"/>
      <c r="I39" s="12"/>
      <c r="J39" s="10"/>
      <c r="K39" s="11"/>
      <c r="L39" s="9" t="str">
        <f>VLOOKUP(A39,[1]leden!A$1:C$65536,3,FALSE)</f>
        <v>K.BR</v>
      </c>
      <c r="M39" s="10"/>
      <c r="N39" s="11"/>
      <c r="O39" s="11" t="str">
        <f>VLOOKUP(A39,[1]leden!A$1:F$65536,6,FALSE)</f>
        <v>3°</v>
      </c>
      <c r="P39" s="11">
        <f>VLOOKUP(A39,[1]leden!A$1:D$65536,4,FALSE)</f>
        <v>0</v>
      </c>
      <c r="R39" s="13">
        <v>18</v>
      </c>
      <c r="S39" s="13">
        <v>55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P39" s="14">
        <f>ROUNDDOWN(AV39/AW39,3)</f>
        <v>0.32700000000000001</v>
      </c>
      <c r="AQ39" s="15"/>
      <c r="AR39" s="11"/>
      <c r="AS39" s="11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18</v>
      </c>
      <c r="AW39">
        <f>SUM(S39,V39,Y39,AB39,AE39,AH39,AK39,AN39)</f>
        <v>55</v>
      </c>
    </row>
    <row r="40" spans="1:49" ht="3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P40" s="11"/>
      <c r="AQ40" s="11"/>
      <c r="AR40" s="11"/>
      <c r="AS40" s="11"/>
    </row>
    <row r="41" spans="1:49" x14ac:dyDescent="0.2">
      <c r="A41" s="9">
        <v>8659</v>
      </c>
      <c r="B41" s="10"/>
      <c r="C41" s="11"/>
      <c r="D41" s="9" t="str">
        <f>VLOOKUP(A41,[1]leden!A$1:C$65536,2,FALSE)</f>
        <v>LAMPAERT Eddy</v>
      </c>
      <c r="E41" s="12"/>
      <c r="F41" s="12"/>
      <c r="G41" s="12"/>
      <c r="H41" s="12"/>
      <c r="I41" s="12"/>
      <c r="J41" s="10"/>
      <c r="K41" s="11"/>
      <c r="L41" s="9" t="str">
        <f>VLOOKUP(A41,[1]leden!A$1:C$65536,3,FALSE)</f>
        <v>K.EBC</v>
      </c>
      <c r="M41" s="10"/>
      <c r="N41" s="11"/>
      <c r="O41" s="11" t="str">
        <f>VLOOKUP(A41,[1]leden!A$1:F$65536,6,FALSE)</f>
        <v>3°</v>
      </c>
      <c r="P41" s="11">
        <f>VLOOKUP(A41,[1]leden!A$1:D$65536,4,FALSE)</f>
        <v>0</v>
      </c>
      <c r="R41" s="13">
        <v>14</v>
      </c>
      <c r="S41" s="13">
        <v>36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P41" s="14">
        <f>ROUNDDOWN(AV41/AW41,3)</f>
        <v>0.38800000000000001</v>
      </c>
      <c r="AQ41" s="15"/>
      <c r="AR41" s="11"/>
      <c r="AS41" s="11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14</v>
      </c>
      <c r="AW41">
        <f>SUM(S41,V41,Y41,AB41,AE41,AH41,AK41,AN41)</f>
        <v>36</v>
      </c>
    </row>
    <row r="42" spans="1:49" ht="3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P42" s="11"/>
      <c r="AQ42" s="11"/>
      <c r="AR42" s="11"/>
      <c r="AS42" s="11"/>
    </row>
    <row r="43" spans="1:49" x14ac:dyDescent="0.2">
      <c r="A43" s="9">
        <v>9253</v>
      </c>
      <c r="B43" s="10"/>
      <c r="C43" s="11"/>
      <c r="D43" s="9" t="str">
        <f>VLOOKUP(A43,[1]leden!A$1:C$65536,2,FALSE)</f>
        <v>LINHOUT Freddy</v>
      </c>
      <c r="E43" s="12"/>
      <c r="F43" s="12"/>
      <c r="G43" s="12"/>
      <c r="H43" s="12"/>
      <c r="I43" s="12"/>
      <c r="J43" s="10"/>
      <c r="K43" s="11"/>
      <c r="L43" s="9" t="str">
        <f>VLOOKUP(A43,[1]leden!A$1:C$65536,3,FALSE)</f>
        <v>K.BR</v>
      </c>
      <c r="M43" s="10"/>
      <c r="N43" s="11"/>
      <c r="O43" s="11" t="str">
        <f>VLOOKUP(A43,[1]leden!A$1:F$65536,6,FALSE)</f>
        <v>3°</v>
      </c>
      <c r="P43" s="11">
        <f>VLOOKUP(A43,[1]leden!A$1:D$65536,4,FALSE)</f>
        <v>0</v>
      </c>
      <c r="R43" s="16">
        <v>18</v>
      </c>
      <c r="S43" s="16">
        <v>32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P43" s="14">
        <f>ROUNDDOWN(AV43/AW43,3)</f>
        <v>0.56200000000000006</v>
      </c>
      <c r="AQ43" s="15"/>
      <c r="AR43" s="11"/>
      <c r="AS43" s="11" t="str">
        <f>IF(AP43&lt;0.405,"OG",IF(AND(AP43&gt;=0.405,AP43&lt;0.495),"MG",IF(AND(AP43&gt;=0.495,AP43&lt;0.61),"PR",IF(AND(AP43&gt;=0.61,AP43&lt;0.765),"DPR",IF(AND(AP43&gt;=0.765,AP43&lt;0.95),"DRPR")))))</f>
        <v>PR</v>
      </c>
      <c r="AV43">
        <f>SUM(R43,U43,X43,AA43,AD43,AG43,AJ43,AM43)</f>
        <v>18</v>
      </c>
      <c r="AW43">
        <f>SUM(S43,V43,Y43,AB43,AE43,AH43,AK43,AN43)</f>
        <v>32</v>
      </c>
    </row>
    <row r="44" spans="1:49" ht="3" customHeight="1" x14ac:dyDescent="0.2">
      <c r="AP44" s="17"/>
      <c r="AQ44" s="17"/>
      <c r="AR44" s="17"/>
      <c r="AS44" s="17"/>
    </row>
    <row r="45" spans="1:49" x14ac:dyDescent="0.2">
      <c r="A45" s="9">
        <v>6927</v>
      </c>
      <c r="B45" s="10"/>
      <c r="C45" s="11"/>
      <c r="D45" s="9" t="str">
        <f>VLOOKUP(A45,[1]leden!A$1:C$65536,2,FALSE)</f>
        <v>DUJARDIN Luc</v>
      </c>
      <c r="E45" s="12"/>
      <c r="F45" s="12"/>
      <c r="G45" s="12"/>
      <c r="H45" s="12"/>
      <c r="I45" s="12"/>
      <c r="J45" s="10"/>
      <c r="K45" s="11"/>
      <c r="L45" s="9" t="str">
        <f>VLOOKUP(A45,[1]leden!A$1:C$65536,3,FALSE)</f>
        <v>ACG</v>
      </c>
      <c r="M45" s="10"/>
      <c r="O45" s="11" t="str">
        <f>VLOOKUP(A45,[1]leden!A$1:F$65536,6,FALSE)</f>
        <v>2°</v>
      </c>
      <c r="P45" s="11">
        <f>VLOOKUP(A45,[1]leden!A$1:D$65536,4,FALSE)</f>
        <v>0</v>
      </c>
      <c r="R45" s="13">
        <v>9</v>
      </c>
      <c r="S45" s="13">
        <v>31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P45" s="14">
        <f>ROUNDDOWN(AV45/AW45,3)</f>
        <v>0.28999999999999998</v>
      </c>
      <c r="AQ45" s="15"/>
      <c r="AR45" s="11"/>
      <c r="AS45" s="11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9</v>
      </c>
      <c r="AW45">
        <f>SUM(S45,V45,Y45,AB45,AE45,AH45,AK45,AN45)</f>
        <v>31</v>
      </c>
    </row>
    <row r="46" spans="1:49" ht="4.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1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P46" s="11"/>
      <c r="AQ46" s="11"/>
      <c r="AR46" s="11"/>
      <c r="AS46" s="11"/>
    </row>
    <row r="47" spans="1:49" x14ac:dyDescent="0.2">
      <c r="A47" s="9">
        <v>4491</v>
      </c>
      <c r="B47" s="10"/>
      <c r="C47" s="11"/>
      <c r="D47" s="9" t="str">
        <f>VLOOKUP(A47,[1]leden!A$1:C$65536,2,FALSE)</f>
        <v>VAN SCHUYLENBERGH Jean-Paul</v>
      </c>
      <c r="E47" s="12"/>
      <c r="F47" s="12"/>
      <c r="G47" s="12"/>
      <c r="H47" s="12"/>
      <c r="I47" s="12"/>
      <c r="J47" s="10"/>
      <c r="K47" s="11"/>
      <c r="L47" s="9" t="str">
        <f>VLOOKUP(A47,[1]leden!A$1:C$65536,3,FALSE)</f>
        <v>K.EBC</v>
      </c>
      <c r="M47" s="10"/>
      <c r="O47" s="11" t="str">
        <f>VLOOKUP(A47,[1]leden!A$1:F$65536,6,FALSE)</f>
        <v>2°</v>
      </c>
      <c r="P47" s="11">
        <f>VLOOKUP(A47,[1]leden!A$1:D$65536,4,FALSE)</f>
        <v>0</v>
      </c>
      <c r="R47" s="13">
        <v>9</v>
      </c>
      <c r="S47" s="13">
        <v>33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P47" s="14">
        <f>ROUNDDOWN(AV47/AW47,3)</f>
        <v>0.27200000000000002</v>
      </c>
      <c r="AQ47" s="15"/>
      <c r="AR47" s="11"/>
      <c r="AS47" s="11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9</v>
      </c>
      <c r="AW47">
        <f>SUM(S47,V47,Y47,AB47,AE47,AH47,AK47,AN47)</f>
        <v>33</v>
      </c>
    </row>
    <row r="48" spans="1:49" ht="4.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P48" s="1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P48" s="11"/>
      <c r="AQ48" s="11"/>
      <c r="AR48" s="11"/>
      <c r="AS48" s="11"/>
    </row>
    <row r="49" spans="1:49" x14ac:dyDescent="0.2">
      <c r="A49" s="9">
        <v>6680</v>
      </c>
      <c r="B49" s="10"/>
      <c r="C49" s="11"/>
      <c r="D49" s="9" t="str">
        <f>VLOOKUP(A49,[1]leden!A$1:C$65536,2,FALSE)</f>
        <v>FLAMEE Kurt</v>
      </c>
      <c r="E49" s="12"/>
      <c r="F49" s="12"/>
      <c r="G49" s="12"/>
      <c r="H49" s="12"/>
      <c r="I49" s="12"/>
      <c r="J49" s="10"/>
      <c r="K49" s="11"/>
      <c r="L49" s="9" t="str">
        <f>VLOOKUP(A49,[1]leden!A$1:C$65536,3,FALSE)</f>
        <v>K.BR</v>
      </c>
      <c r="M49" s="10"/>
      <c r="O49" s="11" t="str">
        <f>VLOOKUP(A49,[1]leden!A$1:F$65536,6,FALSE)</f>
        <v>2°</v>
      </c>
      <c r="P49" s="11">
        <f>VLOOKUP(A49,[1]leden!A$1:D$65536,4,FALSE)</f>
        <v>0</v>
      </c>
      <c r="R49" s="13">
        <v>13</v>
      </c>
      <c r="S49" s="13">
        <v>36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P49" s="14">
        <f>ROUNDDOWN(AV49/AW49,3)</f>
        <v>0.36099999999999999</v>
      </c>
      <c r="AQ49" s="15"/>
      <c r="AR49" s="11"/>
      <c r="AS49" s="11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13</v>
      </c>
      <c r="AW49">
        <f>SUM(S49,V49,Y49,AB49,AE49,AH49,AK49,AN49)</f>
        <v>36</v>
      </c>
    </row>
    <row r="50" spans="1:49" ht="3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P50" s="11"/>
      <c r="AQ50" s="11"/>
      <c r="AR50" s="11"/>
      <c r="AS50" s="11"/>
    </row>
    <row r="51" spans="1:49" x14ac:dyDescent="0.2">
      <c r="A51" s="9">
        <v>7462</v>
      </c>
      <c r="B51" s="10"/>
      <c r="C51" s="11"/>
      <c r="D51" s="9" t="str">
        <f>VLOOKUP(A51,[1]leden!A$1:C$65536,2,FALSE)</f>
        <v>CREYF Fernand</v>
      </c>
      <c r="E51" s="12"/>
      <c r="F51" s="12"/>
      <c r="G51" s="12"/>
      <c r="H51" s="12"/>
      <c r="I51" s="12"/>
      <c r="J51" s="10"/>
      <c r="K51" s="11"/>
      <c r="L51" s="9" t="str">
        <f>VLOOKUP(A51,[1]leden!A$1:C$65536,3,FALSE)</f>
        <v>K.BR</v>
      </c>
      <c r="M51" s="10"/>
      <c r="O51" s="11" t="str">
        <f>VLOOKUP(A51,[1]leden!A$1:F$65536,6,FALSE)</f>
        <v>2°</v>
      </c>
      <c r="P51" s="11">
        <f>VLOOKUP(A51,[1]leden!A$1:D$65536,4,FALSE)</f>
        <v>0</v>
      </c>
      <c r="R51" s="13">
        <v>19</v>
      </c>
      <c r="S51" s="13">
        <v>55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P51" s="14">
        <f>ROUNDDOWN(AV51/AW51,3)</f>
        <v>0.34499999999999997</v>
      </c>
      <c r="AQ51" s="15"/>
      <c r="AR51" s="11"/>
      <c r="AS51" s="11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19</v>
      </c>
      <c r="AW51">
        <f>SUM(S51,V51,Y51,AB51,AE51,AH51,AK51,AN51)</f>
        <v>55</v>
      </c>
    </row>
    <row r="52" spans="1:49" ht="3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1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P52" s="11"/>
      <c r="AQ52" s="11"/>
      <c r="AR52" s="11"/>
      <c r="AS52" s="11"/>
    </row>
    <row r="53" spans="1:49" x14ac:dyDescent="0.2">
      <c r="A53" s="9">
        <v>2941</v>
      </c>
      <c r="B53" s="10"/>
      <c r="C53" s="11"/>
      <c r="D53" s="9" t="s">
        <v>6</v>
      </c>
      <c r="E53" s="12"/>
      <c r="F53" s="12"/>
      <c r="G53" s="12"/>
      <c r="H53" s="12"/>
      <c r="I53" s="12"/>
      <c r="J53" s="10"/>
      <c r="K53" s="11"/>
      <c r="L53" s="9" t="s">
        <v>7</v>
      </c>
      <c r="M53" s="10"/>
      <c r="O53" s="11" t="s">
        <v>8</v>
      </c>
      <c r="P53" s="11" t="e">
        <f>VLOOKUP(A53,[1]leden!A$1:D$65536,4,FALSE)</f>
        <v>#N/A</v>
      </c>
      <c r="R53" s="13">
        <v>19</v>
      </c>
      <c r="S53" s="13">
        <v>46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P53" s="14">
        <f>ROUNDDOWN(AV53/AW53,3)</f>
        <v>0.41299999999999998</v>
      </c>
      <c r="AQ53" s="15"/>
      <c r="AR53" s="11"/>
      <c r="AS53" s="11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19</v>
      </c>
      <c r="AW53">
        <f>SUM(S53,V53,Y53,AB53,AE53,AH53,AK53,AN53)</f>
        <v>46</v>
      </c>
    </row>
    <row r="54" spans="1:49" ht="3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P54" s="11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P54" s="11"/>
      <c r="AQ54" s="11"/>
      <c r="AR54" s="11"/>
      <c r="AS54" s="11"/>
    </row>
    <row r="55" spans="1:49" x14ac:dyDescent="0.2">
      <c r="A55" s="9">
        <v>7823</v>
      </c>
      <c r="B55" s="10"/>
      <c r="C55" s="11"/>
      <c r="D55" s="9" t="str">
        <f>VLOOKUP(A55,[1]leden!A$1:C$65536,2,FALSE)</f>
        <v>JOYE Robert</v>
      </c>
      <c r="E55" s="12"/>
      <c r="F55" s="12"/>
      <c r="G55" s="12"/>
      <c r="H55" s="12"/>
      <c r="I55" s="12"/>
      <c r="J55" s="10"/>
      <c r="K55" s="11"/>
      <c r="L55" s="9" t="str">
        <f>VLOOKUP(A55,[1]leden!A$1:C$65536,3,FALSE)</f>
        <v>K.GHOK</v>
      </c>
      <c r="M55" s="10"/>
      <c r="O55" s="11" t="str">
        <f>VLOOKUP(A55,[1]leden!A$1:F$65536,6,FALSE)</f>
        <v>2°</v>
      </c>
      <c r="P55" s="11">
        <f>VLOOKUP(A55,[1]leden!A$1:D$65536,4,FALSE)</f>
        <v>0</v>
      </c>
      <c r="R55" s="13">
        <v>22</v>
      </c>
      <c r="S55" s="13">
        <v>51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P55" s="14">
        <f>ROUNDDOWN(AV55/AW55,3)</f>
        <v>0.43099999999999999</v>
      </c>
      <c r="AQ55" s="15"/>
      <c r="AR55" s="11"/>
      <c r="AS55" s="11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22</v>
      </c>
      <c r="AW55">
        <f>SUM(S55,V55,Y55,AB55,AE55,AH55,AK55,AN55)</f>
        <v>51</v>
      </c>
    </row>
    <row r="56" spans="1:49" ht="4.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P56" s="11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P56" s="11"/>
      <c r="AQ56" s="11"/>
      <c r="AR56" s="11"/>
      <c r="AS56" s="11"/>
    </row>
    <row r="57" spans="1:49" x14ac:dyDescent="0.2">
      <c r="A57" s="9">
        <v>4432</v>
      </c>
      <c r="B57" s="10"/>
      <c r="C57" s="11"/>
      <c r="D57" s="9" t="str">
        <f>VLOOKUP(A57,[1]leden!A$1:C$65536,2,FALSE)</f>
        <v>BAETE Jean-Pierre</v>
      </c>
      <c r="E57" s="12"/>
      <c r="F57" s="12"/>
      <c r="G57" s="12"/>
      <c r="H57" s="12"/>
      <c r="I57" s="12"/>
      <c r="J57" s="10"/>
      <c r="K57" s="11"/>
      <c r="L57" s="9" t="str">
        <f>VLOOKUP(A57,[1]leden!A$1:C$65536,3,FALSE)</f>
        <v>ACG</v>
      </c>
      <c r="M57" s="10"/>
      <c r="O57" s="11" t="str">
        <f>VLOOKUP(A57,[1]leden!A$1:F$65536,6,FALSE)</f>
        <v>2°</v>
      </c>
      <c r="P57" s="11">
        <f>VLOOKUP(A57,[1]leden!A$1:D$65536,4,FALSE)</f>
        <v>0</v>
      </c>
      <c r="R57" s="13">
        <v>11</v>
      </c>
      <c r="S57" s="13">
        <v>37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P57" s="14">
        <f>ROUNDDOWN(AV57/AW57,3)</f>
        <v>0.29699999999999999</v>
      </c>
      <c r="AQ57" s="15"/>
      <c r="AR57" s="11"/>
      <c r="AS57" s="11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11</v>
      </c>
      <c r="AW57">
        <f>SUM(S57,V57,Y57,AB57,AE57,AH57,AK57,AN57)</f>
        <v>37</v>
      </c>
    </row>
    <row r="58" spans="1:49" ht="3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P58" s="11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P58" s="11"/>
      <c r="AQ58" s="11"/>
      <c r="AR58" s="11"/>
      <c r="AS58" s="11"/>
    </row>
    <row r="59" spans="1:49" x14ac:dyDescent="0.2">
      <c r="A59" s="9">
        <v>9066</v>
      </c>
      <c r="B59" s="10"/>
      <c r="C59" s="11"/>
      <c r="D59" s="9" t="str">
        <f>VLOOKUP(A59,[1]leden!A$1:C$65536,2,FALSE)</f>
        <v>WILLEMS  Raymond</v>
      </c>
      <c r="E59" s="12"/>
      <c r="F59" s="12"/>
      <c r="G59" s="12"/>
      <c r="H59" s="12"/>
      <c r="I59" s="12"/>
      <c r="J59" s="10"/>
      <c r="K59" s="11"/>
      <c r="L59" s="9" t="str">
        <f>VLOOKUP(A59,[1]leden!A$1:C$65536,3,FALSE)</f>
        <v>KBCAW</v>
      </c>
      <c r="M59" s="10"/>
      <c r="O59" s="11" t="str">
        <f>VLOOKUP(A59,[1]leden!A$1:F$65536,6,FALSE)</f>
        <v>2°</v>
      </c>
      <c r="P59" s="11">
        <f>VLOOKUP(A59,[1]leden!A$1:D$65536,4,FALSE)</f>
        <v>0</v>
      </c>
      <c r="R59" s="13">
        <v>21</v>
      </c>
      <c r="S59" s="13">
        <v>38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P59" s="14">
        <f>ROUNDDOWN(AV59/AW59,3)</f>
        <v>0.55200000000000005</v>
      </c>
      <c r="AQ59" s="15"/>
      <c r="AR59" s="11"/>
      <c r="AS59" s="11" t="str">
        <f>IF(AP59&lt;0.495,"OG",IF(AND(AP59&gt;=0.495,AP59&lt;0.61),"MG",IF(AND(AP59&gt;=0.61,AP59&lt;0.765),"PR",IF(AND(AP59&gt;=0.795,AP59&lt;0.95),"DPR",IF(AP59&gt;=0.95,"DRPR")))))</f>
        <v>MG</v>
      </c>
      <c r="AV59">
        <f>SUM(R59,U59,X59,AA59,AD59,AG59,AJ59,AM59)</f>
        <v>21</v>
      </c>
      <c r="AW59">
        <f>SUM(S59,V59,Y59,AB59,AE59,AH59,AK59,AN59)</f>
        <v>38</v>
      </c>
    </row>
    <row r="60" spans="1:49" ht="4.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P60" s="11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P60" s="11"/>
      <c r="AQ60" s="11"/>
      <c r="AR60" s="11"/>
      <c r="AS60" s="11"/>
    </row>
    <row r="61" spans="1:49" x14ac:dyDescent="0.2">
      <c r="A61" s="9">
        <v>4252</v>
      </c>
      <c r="B61" s="10"/>
      <c r="C61" s="11"/>
      <c r="D61" s="9" t="str">
        <f>VLOOKUP(A61,[1]leden!A$1:C$65536,2,FALSE)</f>
        <v>DEJONGHE Freddy</v>
      </c>
      <c r="E61" s="12"/>
      <c r="F61" s="12"/>
      <c r="G61" s="12"/>
      <c r="H61" s="12"/>
      <c r="I61" s="12"/>
      <c r="J61" s="10"/>
      <c r="K61" s="11"/>
      <c r="L61" s="9" t="str">
        <f>VLOOKUP(A61,[1]leden!A$1:C$65536,3,FALSE)</f>
        <v>OBA</v>
      </c>
      <c r="M61" s="10"/>
      <c r="O61" s="11" t="str">
        <f>VLOOKUP(A61,[1]leden!A$1:F$65536,6,FALSE)</f>
        <v>2°</v>
      </c>
      <c r="P61" s="11">
        <f>VLOOKUP(A61,[1]leden!A$1:D$65536,4,FALSE)</f>
        <v>0</v>
      </c>
      <c r="R61" s="13">
        <v>15</v>
      </c>
      <c r="S61" s="13">
        <v>52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P61" s="14">
        <f>ROUNDDOWN(AV61/AW61,3)</f>
        <v>0.28799999999999998</v>
      </c>
      <c r="AQ61" s="15"/>
      <c r="AR61" s="11"/>
      <c r="AS61" s="11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15</v>
      </c>
      <c r="AW61">
        <f>SUM(S61,V61,Y61,AB61,AE61,AH61,AK61,AN61)</f>
        <v>52</v>
      </c>
    </row>
    <row r="62" spans="1:49" ht="4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1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P62" s="11"/>
      <c r="AQ62" s="11"/>
      <c r="AR62" s="11"/>
      <c r="AS62" s="11"/>
    </row>
    <row r="63" spans="1:49" x14ac:dyDescent="0.2">
      <c r="A63" s="9" t="s">
        <v>9</v>
      </c>
      <c r="B63" s="10"/>
      <c r="C63" s="11"/>
      <c r="D63" s="9" t="str">
        <f>VLOOKUP(A63,[1]leden!A$1:C$65536,2,FALSE)</f>
        <v>CAPPELLE Eddy</v>
      </c>
      <c r="E63" s="12"/>
      <c r="F63" s="12"/>
      <c r="G63" s="12"/>
      <c r="H63" s="12"/>
      <c r="I63" s="12"/>
      <c r="J63" s="10"/>
      <c r="K63" s="11"/>
      <c r="L63" s="9" t="str">
        <f>VLOOKUP(A63,[1]leden!A$1:C$65536,3,FALSE)</f>
        <v>OBA</v>
      </c>
      <c r="M63" s="10"/>
      <c r="O63" s="11" t="str">
        <f>VLOOKUP(A63,[1]leden!A$1:F$65536,6,FALSE)</f>
        <v>2°</v>
      </c>
      <c r="P63" s="11">
        <f>VLOOKUP(A63,[1]leden!A$1:D$65536,4,FALSE)</f>
        <v>0</v>
      </c>
      <c r="R63" s="13">
        <v>7</v>
      </c>
      <c r="S63" s="13">
        <v>35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P63" s="14">
        <f>ROUNDDOWN(AV63/AW63,3)</f>
        <v>0.2</v>
      </c>
      <c r="AQ63" s="15"/>
      <c r="AR63" s="11"/>
      <c r="AS63" s="11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7</v>
      </c>
      <c r="AW63">
        <f>SUM(S63,V63,Y63,AB63,AE63,AH63,AK63,AN63)</f>
        <v>35</v>
      </c>
    </row>
    <row r="64" spans="1:49" ht="3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P64" s="11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P64" s="11"/>
      <c r="AQ64" s="11"/>
      <c r="AR64" s="11"/>
      <c r="AS64" s="11"/>
    </row>
    <row r="65" spans="1:49" x14ac:dyDescent="0.2">
      <c r="A65" s="9">
        <v>6211</v>
      </c>
      <c r="B65" s="10"/>
      <c r="C65" s="11"/>
      <c r="D65" s="9" t="str">
        <f>VLOOKUP(A65,[1]leden!A$1:C$65536,2,FALSE)</f>
        <v>DE AMICIS Guiseppe</v>
      </c>
      <c r="E65" s="12"/>
      <c r="F65" s="12"/>
      <c r="G65" s="12"/>
      <c r="H65" s="12"/>
      <c r="I65" s="12"/>
      <c r="J65" s="10"/>
      <c r="K65" s="11"/>
      <c r="L65" s="9" t="str">
        <f>VLOOKUP(A65,[1]leden!A$1:C$65536,3,FALSE)</f>
        <v>DAM</v>
      </c>
      <c r="M65" s="10"/>
      <c r="O65" s="11" t="str">
        <f>VLOOKUP(A65,[1]leden!A$1:F$65536,6,FALSE)</f>
        <v>2°</v>
      </c>
      <c r="P65" s="11">
        <f>VLOOKUP(A65,[1]leden!A$1:D$65536,4,FALSE)</f>
        <v>0</v>
      </c>
      <c r="R65" s="16">
        <v>22</v>
      </c>
      <c r="S65" s="16">
        <v>34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P65" s="14">
        <f>ROUNDDOWN(AV65/AW65,3)</f>
        <v>0.64700000000000002</v>
      </c>
      <c r="AQ65" s="15"/>
      <c r="AR65" s="11"/>
      <c r="AS65" s="11" t="str">
        <f>IF(AP65&lt;0.495,"OG",IF(AND(AP65&gt;=0.495,AP65&lt;0.61),"MG",IF(AND(AP65&gt;=0.61,AP65&lt;0.765),"PR",IF(AND(AP65&gt;=0.795,AP65&lt;0.95),"DPR",IF(AP65&gt;=0.95,"DRPR")))))</f>
        <v>PR</v>
      </c>
      <c r="AV65">
        <f>SUM(R65,U65,X65,AA65,AD65,AG65,AJ65,AM65)</f>
        <v>22</v>
      </c>
      <c r="AW65">
        <f>SUM(S65,V65,Y65,AB65,AE65,AH65,AK65,AN65)</f>
        <v>34</v>
      </c>
    </row>
    <row r="66" spans="1:49" ht="4.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11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P66" s="11"/>
      <c r="AQ66" s="11"/>
      <c r="AR66" s="11"/>
      <c r="AS66" s="11"/>
    </row>
    <row r="67" spans="1:49" x14ac:dyDescent="0.2">
      <c r="A67" s="9">
        <v>7468</v>
      </c>
      <c r="B67" s="10"/>
      <c r="C67" s="11"/>
      <c r="D67" s="9" t="str">
        <f>VLOOKUP(A67,[1]leden!A$1:C$65536,2,FALSE)</f>
        <v>DEWEIRDT Jean-Pierre</v>
      </c>
      <c r="E67" s="12"/>
      <c r="F67" s="12"/>
      <c r="G67" s="12"/>
      <c r="H67" s="12"/>
      <c r="I67" s="12"/>
      <c r="J67" s="10"/>
      <c r="K67" s="11"/>
      <c r="L67" s="9" t="str">
        <f>VLOOKUP(A67,[1]leden!A$1:C$65536,3,FALSE)</f>
        <v>OBA</v>
      </c>
      <c r="M67" s="10"/>
      <c r="O67" s="11" t="str">
        <f>VLOOKUP(A67,[1]leden!A$1:F$65536,6,FALSE)</f>
        <v>2°</v>
      </c>
      <c r="P67" s="11">
        <f>VLOOKUP(A67,[1]leden!A$1:D$65536,4,FALSE)</f>
        <v>0</v>
      </c>
      <c r="R67" s="13">
        <v>18</v>
      </c>
      <c r="S67" s="13">
        <v>39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P67" s="14">
        <f>ROUNDDOWN(AV67/AW67,3)</f>
        <v>0.46100000000000002</v>
      </c>
      <c r="AQ67" s="15"/>
      <c r="AR67" s="11"/>
      <c r="AS67" s="11" t="str">
        <f>IF(AP67&lt;0.495,"OG",IF(AND(AP67&gt;=0.495,AP67&lt;0.61),"MG",IF(AND(AP67&gt;=0.61,AP67&lt;0.765),"PR",IF(AND(AP67&gt;=0.795,AP67&lt;0.95),"DPR",IF(AP67&gt;=0.95,"DRPR")))))</f>
        <v>OG</v>
      </c>
      <c r="AV67">
        <f>SUM(R67,U67,X67,AA67,AD67,AG67,AJ67,AM67)</f>
        <v>18</v>
      </c>
      <c r="AW67">
        <f>SUM(S67,V67,Y67,AB67,AE67,AH67,AK67,AN67)</f>
        <v>39</v>
      </c>
    </row>
    <row r="68" spans="1:49" ht="3.75" customHeight="1" x14ac:dyDescent="0.2">
      <c r="AP68" s="17"/>
      <c r="AQ68" s="17"/>
      <c r="AR68" s="17"/>
      <c r="AS68" s="17"/>
    </row>
    <row r="69" spans="1:49" x14ac:dyDescent="0.2">
      <c r="A69" s="9">
        <v>4180</v>
      </c>
      <c r="B69" s="10"/>
      <c r="C69" s="11"/>
      <c r="D69" s="9" t="str">
        <f>VLOOKUP(A69,[1]leden!A$1:C$65536,2,FALSE)</f>
        <v>CONSTANT Geert</v>
      </c>
      <c r="E69" s="12"/>
      <c r="F69" s="12"/>
      <c r="G69" s="12"/>
      <c r="H69" s="12"/>
      <c r="I69" s="12"/>
      <c r="J69" s="10"/>
      <c r="K69" s="11"/>
      <c r="L69" s="9" t="str">
        <f>VLOOKUP(A69,[1]leden!A$1:C$65536,3,FALSE)</f>
        <v>DK</v>
      </c>
      <c r="M69" s="10"/>
      <c r="N69" s="11"/>
      <c r="O69" s="11" t="str">
        <f>VLOOKUP(A69,[1]leden!A$1:F$65536,6,FALSE)</f>
        <v>1°</v>
      </c>
      <c r="P69" s="11">
        <f>VLOOKUP(A69,[1]leden!A$1:D$65536,4,FALSE)</f>
        <v>0</v>
      </c>
      <c r="R69" s="13">
        <v>15</v>
      </c>
      <c r="S69" s="13">
        <v>53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P69" s="14">
        <f>ROUNDDOWN(AV69/AW69,3)</f>
        <v>0.28299999999999997</v>
      </c>
      <c r="AQ69" s="15"/>
      <c r="AR69" s="11"/>
      <c r="AS69" s="11" t="str">
        <f>IF(AP69&lt;0.61,"OG",IF(AND(AP69&gt;=0.61,AP69&lt;0.765),"MG",IF(AND(AP69&gt;=0.765,AP69&lt;0.95),"PR",IF(AP69&gt;=0.95,"DPR"))))</f>
        <v>OG</v>
      </c>
      <c r="AV69">
        <f>SUM(R69,U69,X69,AA69,AD69,AG69,AJ69,AM69)</f>
        <v>15</v>
      </c>
      <c r="AW69">
        <f>SUM(S69,V69,Y69,AB69,AE69,AH69,AK69,AN69)</f>
        <v>53</v>
      </c>
    </row>
    <row r="70" spans="1:49" ht="3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P70" s="11"/>
      <c r="AQ70" s="11"/>
      <c r="AR70" s="11"/>
      <c r="AS70" s="11"/>
    </row>
    <row r="71" spans="1:49" x14ac:dyDescent="0.2">
      <c r="A71" s="9">
        <v>5198</v>
      </c>
      <c r="B71" s="10"/>
      <c r="C71" s="11"/>
      <c r="D71" s="9" t="str">
        <f>VLOOKUP(A71,[1]leden!A$1:C$65536,2,FALSE)</f>
        <v>VAN LAETHEM Rudy</v>
      </c>
      <c r="E71" s="12"/>
      <c r="F71" s="12"/>
      <c r="G71" s="12"/>
      <c r="H71" s="12"/>
      <c r="I71" s="12"/>
      <c r="J71" s="10"/>
      <c r="K71" s="11"/>
      <c r="L71" s="9" t="str">
        <f>VLOOKUP(A71,[1]leden!A$1:C$65536,3,FALSE)</f>
        <v>K.STER</v>
      </c>
      <c r="M71" s="10"/>
      <c r="N71" s="11"/>
      <c r="O71" s="11" t="str">
        <f>VLOOKUP(A71,[1]leden!A$1:F$65536,6,FALSE)</f>
        <v>1°</v>
      </c>
      <c r="P71" s="11">
        <f>VLOOKUP(A71,[1]leden!A$1:D$65536,4,FALSE)</f>
        <v>0</v>
      </c>
      <c r="R71" s="13">
        <v>18</v>
      </c>
      <c r="S71" s="13">
        <v>41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P71" s="14">
        <f>ROUNDDOWN(AV71/AW71,3)</f>
        <v>0.439</v>
      </c>
      <c r="AQ71" s="15"/>
      <c r="AR71" s="11"/>
      <c r="AS71" s="11" t="str">
        <f>IF(AP71&lt;0.61,"OG",IF(AND(AP71&gt;=0.61,AP71&lt;0.765),"MG",IF(AND(AP71&gt;=0.765,AP71&lt;0.95),"PR",IF(AP71&gt;=0.95,"DPR"))))</f>
        <v>OG</v>
      </c>
      <c r="AV71">
        <f>SUM(R71,U71,X71,AA71,AD71,AG71,AJ71,AM71)</f>
        <v>18</v>
      </c>
      <c r="AW71">
        <f>SUM(S71,V71,Y71,AB71,AE71,AH71,AK71,AN71)</f>
        <v>41</v>
      </c>
    </row>
    <row r="72" spans="1:49" ht="3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P72" s="11"/>
      <c r="AQ72" s="11"/>
      <c r="AR72" s="11"/>
      <c r="AS72" s="11"/>
    </row>
    <row r="73" spans="1:49" x14ac:dyDescent="0.2">
      <c r="A73" s="9">
        <v>2211</v>
      </c>
      <c r="B73" s="10"/>
      <c r="C73" s="11"/>
      <c r="D73" s="9" t="str">
        <f>VLOOKUP(A73,[1]leden!A$1:C$65536,2,FALSE)</f>
        <v>DE TRENOYE Christian</v>
      </c>
      <c r="E73" s="12"/>
      <c r="F73" s="12"/>
      <c r="G73" s="12"/>
      <c r="H73" s="12"/>
      <c r="I73" s="12"/>
      <c r="J73" s="10"/>
      <c r="K73" s="11"/>
      <c r="L73" s="9" t="str">
        <f>VLOOKUP(A73,[1]leden!A$1:C$65536,3,FALSE)</f>
        <v>COU</v>
      </c>
      <c r="M73" s="10"/>
      <c r="N73" s="11"/>
      <c r="O73" s="11" t="str">
        <f>VLOOKUP(A73,[1]leden!A$1:F$65536,6,FALSE)</f>
        <v>1°</v>
      </c>
      <c r="P73" s="11">
        <f>VLOOKUP(A73,[1]leden!A$1:D$65536,4,FALSE)</f>
        <v>0</v>
      </c>
      <c r="R73" s="13">
        <v>27</v>
      </c>
      <c r="S73" s="13">
        <v>45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P73" s="14">
        <f>ROUNDDOWN(AV73/AW73,3)</f>
        <v>0.6</v>
      </c>
      <c r="AQ73" s="15"/>
      <c r="AR73" s="11"/>
      <c r="AS73" s="11" t="str">
        <f>IF(AP73&lt;0.61,"OG",IF(AND(AP73&gt;=0.61,AP73&lt;0.765),"MG",IF(AND(AP73&gt;=0.765,AP73&lt;0.95),"PR",IF(AP73&gt;=0.95,"DPR"))))</f>
        <v>OG</v>
      </c>
      <c r="AV73">
        <f>SUM(R73,U73,X73,AA73,AD73,AG73,AJ73,AM73)</f>
        <v>27</v>
      </c>
      <c r="AW73">
        <f>SUM(S73,V73,Y73,AB73,AE73,AH73,AK73,AN73)</f>
        <v>45</v>
      </c>
    </row>
    <row r="74" spans="1:49" ht="3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P74" s="11"/>
      <c r="AQ74" s="11"/>
      <c r="AR74" s="11"/>
      <c r="AS74" s="11"/>
    </row>
    <row r="75" spans="1:49" x14ac:dyDescent="0.2">
      <c r="A75" s="9">
        <v>7681</v>
      </c>
      <c r="B75" s="10"/>
      <c r="C75" s="11"/>
      <c r="D75" s="9" t="str">
        <f>VLOOKUP(A75,[1]leden!A$1:C$65536,2,FALSE)</f>
        <v>VAN DE VELDE Jozef</v>
      </c>
      <c r="E75" s="12"/>
      <c r="F75" s="12"/>
      <c r="G75" s="12"/>
      <c r="H75" s="12"/>
      <c r="I75" s="12"/>
      <c r="J75" s="10"/>
      <c r="K75" s="11"/>
      <c r="L75" s="9" t="str">
        <f>VLOOKUP(A75,[1]leden!A$1:C$65536,3,FALSE)</f>
        <v>OBA</v>
      </c>
      <c r="M75" s="10"/>
      <c r="N75" s="11"/>
      <c r="O75" s="11" t="str">
        <f>VLOOKUP(A75,[1]leden!A$1:F$65536,6,FALSE)</f>
        <v>1°</v>
      </c>
      <c r="P75" s="11">
        <f>VLOOKUP(A75,[1]leden!A$1:D$65536,4,FALSE)</f>
        <v>0</v>
      </c>
      <c r="R75" s="13">
        <v>21</v>
      </c>
      <c r="S75" s="13">
        <v>57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P75" s="14">
        <f>ROUNDDOWN(AV75/AW75,3)</f>
        <v>0.36799999999999999</v>
      </c>
      <c r="AQ75" s="15"/>
      <c r="AR75" s="11"/>
      <c r="AS75" s="11" t="str">
        <f>IF(AP75&lt;0.61,"OG",IF(AND(AP75&gt;=0.61,AP75&lt;0.765),"MG",IF(AND(AP75&gt;=0.765,AP75&lt;0.95),"PR",IF(AP75&gt;=0.95,"DPR"))))</f>
        <v>OG</v>
      </c>
      <c r="AV75">
        <f>SUM(R75,U75,X75,AA75,AD75,AG75,AJ75,AM75)</f>
        <v>21</v>
      </c>
      <c r="AW75">
        <f>SUM(S75,V75,Y75,AB75,AE75,AH75,AK75,AN75)</f>
        <v>57</v>
      </c>
    </row>
    <row r="76" spans="1:49" ht="5.2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P76" s="11"/>
      <c r="AQ76" s="11"/>
      <c r="AR76" s="11"/>
      <c r="AS76" s="11"/>
    </row>
    <row r="77" spans="1:49" x14ac:dyDescent="0.2">
      <c r="A77" s="9">
        <v>4551</v>
      </c>
      <c r="B77" s="10"/>
      <c r="C77" s="11"/>
      <c r="D77" s="9" t="str">
        <f>VLOOKUP(A77,[1]leden!A$1:C$65536,2,FALSE)</f>
        <v>LEMAN Gwen</v>
      </c>
      <c r="E77" s="12"/>
      <c r="F77" s="12"/>
      <c r="G77" s="12"/>
      <c r="H77" s="12"/>
      <c r="I77" s="12"/>
      <c r="J77" s="10"/>
      <c r="K77" s="11"/>
      <c r="L77" s="9" t="str">
        <f>VLOOKUP(A77,[1]leden!A$1:C$65536,3,FALSE)</f>
        <v>GHOK</v>
      </c>
      <c r="M77" s="10"/>
      <c r="N77" s="11"/>
      <c r="O77" s="11" t="str">
        <f>VLOOKUP(A77,[1]leden!A$1:F$65536,6,FALSE)</f>
        <v>1°</v>
      </c>
      <c r="P77" s="11">
        <f>VLOOKUP(A77,[1]leden!A$1:D$65536,4,FALSE)</f>
        <v>0</v>
      </c>
      <c r="R77" s="13">
        <v>22</v>
      </c>
      <c r="S77" s="13">
        <v>45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P77" s="14">
        <f>ROUNDDOWN(AV77/AW77,3)</f>
        <v>0.48799999999999999</v>
      </c>
      <c r="AQ77" s="15"/>
      <c r="AR77" s="11"/>
      <c r="AS77" s="11" t="str">
        <f>IF(AP77&lt;0.61,"OG",IF(AND(AP77&gt;=0.61,AP77&lt;0.765),"MG",IF(AND(AP77&gt;=0.765,AP77&lt;0.95),"PR",IF(AP77&gt;=0.95,"DPR"))))</f>
        <v>OG</v>
      </c>
      <c r="AV77">
        <f>SUM(R77,U77,X77,AA77,AD77,AG77,AJ77,AM77)</f>
        <v>22</v>
      </c>
      <c r="AW77">
        <f>SUM(S77,V77,Y77,AB77,AE77,AH77,AK77,AN77)</f>
        <v>45</v>
      </c>
    </row>
    <row r="78" spans="1:49" ht="3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P78" s="11"/>
      <c r="AQ78" s="11"/>
      <c r="AR78" s="11"/>
      <c r="AS78" s="11"/>
    </row>
    <row r="79" spans="1:49" x14ac:dyDescent="0.2">
      <c r="A79" s="9">
        <v>4387</v>
      </c>
      <c r="B79" s="10"/>
      <c r="C79" s="11"/>
      <c r="D79" s="9" t="str">
        <f>VLOOKUP(A79,[1]leden!A$1:C$65536,2,FALSE)</f>
        <v>TEMMERMAN Walter</v>
      </c>
      <c r="E79" s="12"/>
      <c r="F79" s="12"/>
      <c r="G79" s="12"/>
      <c r="H79" s="12"/>
      <c r="I79" s="12"/>
      <c r="J79" s="10"/>
      <c r="K79" s="11"/>
      <c r="L79" s="9" t="str">
        <f>VLOOKUP(A79,[1]leden!A$1:C$65536,3,FALSE)</f>
        <v>KOH</v>
      </c>
      <c r="M79" s="10"/>
      <c r="N79" s="11"/>
      <c r="O79" s="11" t="str">
        <f>VLOOKUP(A79,[1]leden!A$1:F$65536,6,FALSE)</f>
        <v>1°</v>
      </c>
      <c r="P79" s="11">
        <f>VLOOKUP(A79,[1]leden!A$1:D$65536,4,FALSE)</f>
        <v>0</v>
      </c>
      <c r="R79" s="13">
        <v>27</v>
      </c>
      <c r="S79" s="13">
        <v>35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P79" s="14">
        <f>ROUNDDOWN(AV79/AW79,3)</f>
        <v>0.77100000000000002</v>
      </c>
      <c r="AQ79" s="15"/>
      <c r="AR79" s="11"/>
      <c r="AS79" s="11" t="str">
        <f>IF(AP79&lt;0.61,"OG",IF(AND(AP79&gt;=0.61,AP79&lt;0.765),"MG",IF(AND(AP79&gt;=0.765,AP79&lt;0.95),"PR",IF(AP79&gt;=0.95,"DPR"))))</f>
        <v>PR</v>
      </c>
      <c r="AV79">
        <f>SUM(R79,U79,X79,AA79,AD79,AG79,AJ79,AM79)</f>
        <v>27</v>
      </c>
      <c r="AW79">
        <f>SUM(S79,V79,Y79,AB79,AE79,AH79,AK79,AN79)</f>
        <v>35</v>
      </c>
    </row>
    <row r="80" spans="1:49" ht="4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P80" s="11"/>
      <c r="AQ80" s="11"/>
      <c r="AR80" s="11"/>
      <c r="AS80" s="11"/>
    </row>
    <row r="81" spans="1:49" x14ac:dyDescent="0.2">
      <c r="A81" s="9">
        <v>9977</v>
      </c>
      <c r="B81" s="10"/>
      <c r="C81" s="11"/>
      <c r="D81" s="9" t="str">
        <f>VLOOKUP(A81,[1]leden!A$1:C$65536,2,FALSE)</f>
        <v>GOEMAERE Yves</v>
      </c>
      <c r="E81" s="12"/>
      <c r="F81" s="12"/>
      <c r="G81" s="12"/>
      <c r="H81" s="12"/>
      <c r="I81" s="12"/>
      <c r="J81" s="10"/>
      <c r="K81" s="11"/>
      <c r="L81" s="9" t="str">
        <f>VLOOKUP(A81,[1]leden!A$1:C$65536,3,FALSE)</f>
        <v>OBA</v>
      </c>
      <c r="M81" s="10"/>
      <c r="N81" s="11"/>
      <c r="O81" s="11" t="str">
        <f>VLOOKUP(A81,[1]leden!A$1:F$65536,6,FALSE)</f>
        <v>1°</v>
      </c>
      <c r="P81" s="11">
        <f>VLOOKUP(A81,[1]leden!A$1:D$65536,4,FALSE)</f>
        <v>0</v>
      </c>
      <c r="R81" s="13">
        <v>21</v>
      </c>
      <c r="S81" s="13">
        <v>33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P81" s="14">
        <f>ROUNDDOWN(AV81/AW81,3)</f>
        <v>0.63600000000000001</v>
      </c>
      <c r="AQ81" s="15"/>
      <c r="AR81" s="11"/>
      <c r="AS81" s="11" t="str">
        <f>IF(AP81&lt;0.61,"OG",IF(AND(AP81&gt;=0.61,AP81&lt;0.765),"MG",IF(AND(AP81&gt;=0.765,AP81&lt;0.95),"PR",IF(AP81&gt;=0.95,"DPR"))))</f>
        <v>MG</v>
      </c>
      <c r="AV81">
        <f>SUM(R81,U81,X81,AA81,AD81,AG81,AJ81,AM81)</f>
        <v>21</v>
      </c>
      <c r="AW81">
        <f>SUM(S81,V81,Y81,AB81,AE81,AH81,AK81,AN81)</f>
        <v>33</v>
      </c>
    </row>
    <row r="82" spans="1:49" ht="4.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P82" s="11"/>
      <c r="AQ82" s="11"/>
      <c r="AR82" s="11"/>
      <c r="AS82" s="11"/>
    </row>
    <row r="83" spans="1:49" x14ac:dyDescent="0.2">
      <c r="A83" s="9">
        <v>4574</v>
      </c>
      <c r="B83" s="10"/>
      <c r="C83" s="11"/>
      <c r="D83" s="9" t="str">
        <f>VLOOKUP(A83,[1]leden!A$1:C$65536,2,FALSE)</f>
        <v>HOFMAN Raf</v>
      </c>
      <c r="E83" s="12"/>
      <c r="F83" s="12"/>
      <c r="G83" s="12"/>
      <c r="H83" s="12"/>
      <c r="I83" s="12"/>
      <c r="J83" s="10"/>
      <c r="K83" s="11"/>
      <c r="L83" s="9" t="str">
        <f>VLOOKUP(A83,[1]leden!A$1:C$65536,3,FALSE)</f>
        <v>UN</v>
      </c>
      <c r="M83" s="10"/>
      <c r="N83" s="11"/>
      <c r="O83" s="11" t="str">
        <f>VLOOKUP(A83,[1]leden!A$1:F$65536,6,FALSE)</f>
        <v>1°</v>
      </c>
      <c r="P83" s="11">
        <f>VLOOKUP(A83,[1]leden!A$1:D$65536,4,FALSE)</f>
        <v>0</v>
      </c>
      <c r="R83" s="13">
        <v>11</v>
      </c>
      <c r="S83" s="13">
        <v>29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P83" s="14">
        <f>ROUNDDOWN(AV83/AW83,3)</f>
        <v>0.379</v>
      </c>
      <c r="AQ83" s="15"/>
      <c r="AR83" s="11"/>
      <c r="AS83" s="11" t="str">
        <f>IF(AP83&lt;0.61,"OG",IF(AND(AP83&gt;=0.61,AP83&lt;0.765),"MG",IF(AND(AP83&gt;=0.765,AP83&lt;0.95),"PR",IF(AP83&gt;=0.95,"DPR"))))</f>
        <v>OG</v>
      </c>
      <c r="AV83">
        <f>SUM(R83,U83,X83,AA83,AD83,AG83,AJ83,AM83)</f>
        <v>11</v>
      </c>
      <c r="AW83">
        <f>SUM(S83,V83,Y83,AB83,AE83,AH83,AK83,AN83)</f>
        <v>29</v>
      </c>
    </row>
    <row r="84" spans="1:49" ht="3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P84" s="11"/>
      <c r="AQ84" s="11"/>
      <c r="AR84" s="11"/>
      <c r="AS84" s="11"/>
    </row>
    <row r="85" spans="1:49" x14ac:dyDescent="0.2">
      <c r="A85" s="9">
        <v>4065</v>
      </c>
      <c r="B85" s="10"/>
      <c r="C85" s="11"/>
      <c r="D85" s="9" t="str">
        <f>VLOOKUP(A85,[1]leden!A$1:C$65536,2,FALSE)</f>
        <v>BAERT Rony</v>
      </c>
      <c r="E85" s="12"/>
      <c r="F85" s="12"/>
      <c r="G85" s="12"/>
      <c r="H85" s="12"/>
      <c r="I85" s="12"/>
      <c r="J85" s="10"/>
      <c r="K85" s="11"/>
      <c r="L85" s="9" t="str">
        <f>VLOOKUP(A85,[1]leden!A$1:C$65536,3,FALSE)</f>
        <v>OBA</v>
      </c>
      <c r="M85" s="10"/>
      <c r="N85" s="11"/>
      <c r="O85" s="11" t="str">
        <f>VLOOKUP(A85,[1]leden!A$1:F$65536,6,FALSE)</f>
        <v>1°</v>
      </c>
      <c r="P85" s="11">
        <f>VLOOKUP(A85,[1]leden!A$1:D$65536,4,FALSE)</f>
        <v>0</v>
      </c>
      <c r="R85" s="13">
        <v>27</v>
      </c>
      <c r="S85" s="13">
        <v>58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P85" s="14">
        <f>ROUNDDOWN(AV85/AW85,3)</f>
        <v>0.46500000000000002</v>
      </c>
      <c r="AQ85" s="15"/>
      <c r="AR85" s="11"/>
      <c r="AS85" s="11" t="str">
        <f>IF(AP85&lt;0.61,"OG",IF(AND(AP85&gt;=0.61,AP85&lt;0.765),"MG",IF(AND(AP85&gt;=0.765,AP85&lt;0.95),"PR",IF(AP85&gt;=0.95,"DPR"))))</f>
        <v>OG</v>
      </c>
      <c r="AV85">
        <f>SUM(R85,U85,X85,AA85,AD85,AG85,AJ85,AM85)</f>
        <v>27</v>
      </c>
      <c r="AW85">
        <f>SUM(S85,V85,Y85,AB85,AE85,AH85,AK85,AN85)</f>
        <v>58</v>
      </c>
    </row>
    <row r="86" spans="1:49" ht="3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P86" s="11"/>
      <c r="AQ86" s="11"/>
      <c r="AR86" s="11"/>
      <c r="AS86" s="11"/>
    </row>
    <row r="87" spans="1:49" x14ac:dyDescent="0.2">
      <c r="A87" s="9">
        <v>5685</v>
      </c>
      <c r="B87" s="10"/>
      <c r="C87" s="11"/>
      <c r="D87" s="9" t="str">
        <f>VLOOKUP(A87,[1]leden!A$1:C$65536,2,FALSE)</f>
        <v>BOECKAERT Eric</v>
      </c>
      <c r="E87" s="12"/>
      <c r="F87" s="12"/>
      <c r="G87" s="12"/>
      <c r="H87" s="12"/>
      <c r="I87" s="12"/>
      <c r="J87" s="10"/>
      <c r="K87" s="11"/>
      <c r="L87" s="9" t="str">
        <f>VLOOKUP(A87,[1]leden!A$1:C$65536,3,FALSE)</f>
        <v>K.BR</v>
      </c>
      <c r="M87" s="10"/>
      <c r="N87" s="11"/>
      <c r="O87" s="11" t="str">
        <f>VLOOKUP(A87,[1]leden!A$1:F$65536,6,FALSE)</f>
        <v>1°</v>
      </c>
      <c r="P87" s="11">
        <f>VLOOKUP(A87,[1]leden!A$1:D$65536,4,FALSE)</f>
        <v>0</v>
      </c>
      <c r="R87" s="13">
        <v>8</v>
      </c>
      <c r="S87" s="13">
        <v>26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P87" s="14">
        <f>ROUNDDOWN(AV87/AW87,3)</f>
        <v>0.307</v>
      </c>
      <c r="AQ87" s="15"/>
      <c r="AR87" s="11"/>
      <c r="AS87" s="11" t="str">
        <f>IF(AP87&lt;0.61,"OG",IF(AND(AP87&gt;=0.61,AP87&lt;0.765),"MG",IF(AND(AP87&gt;=0.765,AP87&lt;0.95),"PR",IF(AP87&gt;=0.95,"DPR"))))</f>
        <v>OG</v>
      </c>
      <c r="AV87">
        <f>SUM(R87,U87,X87,AA87,AD87,AG87,AJ87,AM87)</f>
        <v>8</v>
      </c>
      <c r="AW87">
        <f>SUM(S87,V87,Y87,AB87,AE87,AH87,AK87,AN87)</f>
        <v>26</v>
      </c>
    </row>
    <row r="88" spans="1:49" ht="3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P88" s="11"/>
      <c r="AQ88" s="11"/>
      <c r="AR88" s="11"/>
      <c r="AS88" s="11"/>
    </row>
    <row r="89" spans="1:49" x14ac:dyDescent="0.2">
      <c r="A89" s="9">
        <v>4473</v>
      </c>
      <c r="B89" s="10"/>
      <c r="C89" s="11"/>
      <c r="D89" s="9" t="str">
        <f>VLOOKUP(A89,[1]leden!A$1:C$65536,2,FALSE)</f>
        <v>DE BAETS Ronny</v>
      </c>
      <c r="E89" s="12"/>
      <c r="F89" s="12"/>
      <c r="G89" s="12"/>
      <c r="H89" s="12"/>
      <c r="I89" s="12"/>
      <c r="J89" s="10"/>
      <c r="K89" s="11"/>
      <c r="L89" s="9" t="str">
        <f>VLOOKUP(A89,[1]leden!A$1:C$65536,3,FALSE)</f>
        <v>K.EBC</v>
      </c>
      <c r="M89" s="10"/>
      <c r="N89" s="11"/>
      <c r="O89" s="11" t="str">
        <f>VLOOKUP(A89,[1]leden!A$1:F$65536,6,FALSE)</f>
        <v>1°</v>
      </c>
      <c r="P89" s="11">
        <f>VLOOKUP(A89,[1]leden!A$1:D$65536,4,FALSE)</f>
        <v>0</v>
      </c>
      <c r="R89" s="13">
        <v>18</v>
      </c>
      <c r="S89" s="13">
        <v>30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P89" s="14">
        <f>ROUNDDOWN(AV89/AW89,3)</f>
        <v>0.6</v>
      </c>
      <c r="AQ89" s="15"/>
      <c r="AR89" s="11"/>
      <c r="AS89" s="11" t="str">
        <f>IF(AP89&lt;0.61,"OG",IF(AND(AP89&gt;=0.61,AP89&lt;0.765),"MG",IF(AND(AP89&gt;=0.765,AP89&lt;0.95),"PR",IF(AP89&gt;=0.95,"DPR"))))</f>
        <v>OG</v>
      </c>
      <c r="AV89">
        <f>SUM(R89,U89,X89,AA89,AD89,AG89,AJ89,AM89)</f>
        <v>18</v>
      </c>
      <c r="AW89">
        <f>SUM(S89,V89,Y89,AB89,AE89,AH89,AK89,AN89)</f>
        <v>30</v>
      </c>
    </row>
    <row r="90" spans="1:49" ht="4.5" customHeight="1" x14ac:dyDescent="0.2"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P90" s="17"/>
      <c r="AQ90" s="17"/>
      <c r="AR90" s="17"/>
      <c r="AS90" s="17"/>
    </row>
    <row r="91" spans="1:49" x14ac:dyDescent="0.2">
      <c r="A91" s="9">
        <v>6456</v>
      </c>
      <c r="B91" s="10"/>
      <c r="C91" s="11"/>
      <c r="D91" s="9" t="str">
        <f>VLOOKUP(A91,[1]leden!A$1:C$65536,2,FALSE)</f>
        <v>PLOVIE Herbert</v>
      </c>
      <c r="E91" s="12"/>
      <c r="F91" s="12"/>
      <c r="G91" s="12"/>
      <c r="H91" s="12"/>
      <c r="I91" s="12"/>
      <c r="J91" s="10"/>
      <c r="K91" s="11"/>
      <c r="L91" s="9" t="str">
        <f>VLOOKUP(A91,[1]leden!A$1:C$65536,3,FALSE)</f>
        <v>OBA</v>
      </c>
      <c r="M91" s="10"/>
      <c r="N91" s="11"/>
      <c r="O91" s="11" t="str">
        <f>VLOOKUP(A91,[1]leden!A$1:F$65536,6,FALSE)</f>
        <v>exc</v>
      </c>
      <c r="P91" s="11">
        <f>VLOOKUP(A91,[1]leden!A$1:D$65536,4,FALSE)</f>
        <v>0</v>
      </c>
      <c r="R91" s="13">
        <v>29</v>
      </c>
      <c r="S91" s="13">
        <v>63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P91" s="14">
        <f>ROUNDDOWN(AV91/AW91,3)</f>
        <v>0.46</v>
      </c>
      <c r="AQ91" s="15"/>
      <c r="AR91" s="11"/>
      <c r="AS91" s="11" t="str">
        <f>IF(AP91&lt;0.765,"OG",IF(AND(AP91&gt;=0.765,AP91&lt;0.95),"MG",IF(AP91&gt;=0.95,"PR")))</f>
        <v>OG</v>
      </c>
      <c r="AV91">
        <f>SUM(R91,U91,X91,AA91,AD91,AG91,AJ91,AM91)</f>
        <v>29</v>
      </c>
      <c r="AW91">
        <f>SUM(S91,V91,Y91,AB91,AE91,AH91,AK91,AN91)</f>
        <v>63</v>
      </c>
    </row>
    <row r="92" spans="1:49" ht="3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P92" s="11"/>
      <c r="AQ92" s="11"/>
      <c r="AR92" s="11"/>
      <c r="AS92" s="11"/>
    </row>
    <row r="93" spans="1:49" x14ac:dyDescent="0.2">
      <c r="A93" s="9">
        <v>4505</v>
      </c>
      <c r="B93" s="10"/>
      <c r="C93" s="11"/>
      <c r="D93" s="9" t="str">
        <f>VLOOKUP(A93,[1]leden!A$1:C$65536,2,FALSE)</f>
        <v>BRACKE Peter</v>
      </c>
      <c r="E93" s="12"/>
      <c r="F93" s="12"/>
      <c r="G93" s="12"/>
      <c r="H93" s="12"/>
      <c r="I93" s="12"/>
      <c r="J93" s="10"/>
      <c r="K93" s="11"/>
      <c r="L93" s="9" t="str">
        <f>VLOOKUP(A93,[1]leden!A$1:C$65536,3,FALSE)</f>
        <v>ACG</v>
      </c>
      <c r="M93" s="10"/>
      <c r="N93" s="11"/>
      <c r="O93" s="11" t="str">
        <f>VLOOKUP(A93,[1]leden!A$1:F$65536,6,FALSE)</f>
        <v>exc</v>
      </c>
      <c r="P93" s="11">
        <f>VLOOKUP(A93,[1]leden!A$1:D$65536,4,FALSE)</f>
        <v>0</v>
      </c>
      <c r="R93" s="13">
        <v>25</v>
      </c>
      <c r="S93" s="13">
        <v>35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P93" s="14">
        <f>ROUNDDOWN(AV93/AW93,3)</f>
        <v>0.71399999999999997</v>
      </c>
      <c r="AQ93" s="15"/>
      <c r="AR93" s="11"/>
      <c r="AS93" s="11" t="str">
        <f>IF(AP93&lt;0.765,"OG",IF(AND(AP93&gt;=0.765,AP93&lt;0.95),"MG",IF(AP93&gt;=0.95,"PR")))</f>
        <v>OG</v>
      </c>
      <c r="AV93">
        <f>SUM(R93,U93,X93,AA93,AD93,AG93,AJ93,AM93)</f>
        <v>25</v>
      </c>
      <c r="AW93">
        <f>SUM(S93,V93,Y93,AB93,AE93,AH93,AK93,AN93)</f>
        <v>35</v>
      </c>
    </row>
    <row r="94" spans="1:49" ht="3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P94" s="11"/>
      <c r="AQ94" s="11"/>
      <c r="AR94" s="11"/>
      <c r="AS94" s="11"/>
    </row>
    <row r="95" spans="1:49" x14ac:dyDescent="0.2">
      <c r="A95" s="9">
        <v>2939</v>
      </c>
      <c r="B95" s="10"/>
      <c r="C95" s="11"/>
      <c r="D95" s="9" t="str">
        <f>VLOOKUP(A95,[1]leden!A$1:C$65536,2,FALSE)</f>
        <v>BIEVELEZ Philippe</v>
      </c>
      <c r="E95" s="12"/>
      <c r="F95" s="12"/>
      <c r="G95" s="12"/>
      <c r="H95" s="12"/>
      <c r="I95" s="12"/>
      <c r="J95" s="10"/>
      <c r="K95" s="11"/>
      <c r="L95" s="9" t="str">
        <f>VLOOKUP(A95,[1]leden!A$1:C$65536,3,FALSE)</f>
        <v>ERQ</v>
      </c>
      <c r="M95" s="10"/>
      <c r="N95" s="11"/>
      <c r="O95" s="11" t="str">
        <f>VLOOKUP(A95,[1]leden!A$1:F$65536,6,FALSE)</f>
        <v>exc</v>
      </c>
      <c r="P95" s="11">
        <f>VLOOKUP(A95,[1]leden!A$1:D$65536,4,FALSE)</f>
        <v>0</v>
      </c>
      <c r="R95" s="13">
        <v>30</v>
      </c>
      <c r="S95" s="13">
        <v>60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P95" s="14">
        <f>ROUNDDOWN(AV95/AW95,3)</f>
        <v>0.5</v>
      </c>
      <c r="AQ95" s="15"/>
      <c r="AR95" s="11"/>
      <c r="AS95" s="11" t="str">
        <f>IF(AP95&lt;0.765,"OG",IF(AND(AP95&gt;=0.765,AP95&lt;0.95),"MG",IF(AP95&gt;=0.95,"PR")))</f>
        <v>OG</v>
      </c>
      <c r="AV95">
        <f>SUM(R95,U95,X95,AA95,AD95,AG95,AJ95,AM95)</f>
        <v>30</v>
      </c>
      <c r="AW95">
        <f>SUM(S95,V95,Y95,AB95,AE95,AH95,AK95,AN95)</f>
        <v>60</v>
      </c>
    </row>
    <row r="96" spans="1:49" ht="3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x14ac:dyDescent="0.2">
      <c r="A97" s="19" t="s">
        <v>10</v>
      </c>
      <c r="B97" s="20"/>
      <c r="D97" s="21"/>
      <c r="E97" s="22"/>
      <c r="F97" s="22"/>
      <c r="G97" s="22"/>
      <c r="H97" s="22"/>
      <c r="I97" s="22"/>
      <c r="J97" s="23"/>
      <c r="L97" s="24"/>
      <c r="M97" s="25"/>
      <c r="O97" s="11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P97" s="26"/>
      <c r="AQ97" s="27"/>
      <c r="AR97" s="17"/>
      <c r="AS97" s="17"/>
      <c r="AV97">
        <f>SUM(R97,U97)</f>
        <v>0</v>
      </c>
      <c r="AW97">
        <f>SUM(S97,V97)</f>
        <v>0</v>
      </c>
    </row>
    <row r="98" spans="1:49" ht="3" customHeight="1" x14ac:dyDescent="0.2"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P98" s="17"/>
      <c r="AQ98" s="17"/>
      <c r="AR98" s="17"/>
      <c r="AS98" s="17"/>
    </row>
    <row r="99" spans="1:49" x14ac:dyDescent="0.2">
      <c r="A99" s="9">
        <v>9064</v>
      </c>
      <c r="B99" s="10"/>
      <c r="C99" s="11"/>
      <c r="D99" s="9" t="str">
        <f>VLOOKUP(A99,[1]leden!A$1:C$65536,2,FALSE)</f>
        <v>GERSOULLE Marc</v>
      </c>
      <c r="E99" s="12"/>
      <c r="F99" s="12"/>
      <c r="G99" s="12"/>
      <c r="H99" s="12"/>
      <c r="I99" s="12"/>
      <c r="J99" s="10"/>
      <c r="K99" s="11"/>
      <c r="L99" s="9" t="str">
        <f>VLOOKUP(A99,[1]leden!A$1:C$65536,3,FALSE)</f>
        <v>KOH</v>
      </c>
      <c r="M99" s="10"/>
      <c r="N99" s="11"/>
      <c r="O99" s="11" t="str">
        <f>VLOOKUP(A99,[1]leden!A$1:F$65536,6,FALSE)</f>
        <v>4°</v>
      </c>
      <c r="P99" s="11">
        <f>VLOOKUP(A99,[1]leden!A$1:D$65536,4,FALSE)</f>
        <v>0</v>
      </c>
      <c r="R99" s="13">
        <v>12</v>
      </c>
      <c r="S99" s="13">
        <v>48</v>
      </c>
      <c r="T99" s="13"/>
      <c r="U99" s="13">
        <v>11</v>
      </c>
      <c r="V99" s="13">
        <v>30</v>
      </c>
      <c r="W99" s="13"/>
      <c r="X99" s="13" t="s">
        <v>11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P99" s="14">
        <f>ROUNDDOWN(AV99/AW99,3)</f>
        <v>0.29399999999999998</v>
      </c>
      <c r="AQ99" s="15"/>
      <c r="AR99" s="11"/>
      <c r="AS99" s="11" t="str">
        <f>IF(AP99&lt;0.335,"OG",IF(AND(AP99&gt;=0.335,AP99&lt;0.405),"MG",IF(AND(AP99&gt;=0.405,AP99&lt;0.495),"PR",IF(AND(AP99&gt;=0.495,AP99&lt;0.61),"DPR",IF(AND(AP99&gt;=0.61,AP99&lt;0.765),"DRPR")))))</f>
        <v>OG</v>
      </c>
      <c r="AV99">
        <f>SUM(R99,U99,X99,AA99,AD99,AG99,AJ99,AM99)</f>
        <v>23</v>
      </c>
      <c r="AW99">
        <f>SUM(S99,V99,Y99,AB99,AE99,AH99,AK99,AN99)</f>
        <v>78</v>
      </c>
    </row>
    <row r="100" spans="1:49" ht="3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P100" s="11"/>
      <c r="AQ100" s="11"/>
      <c r="AR100" s="11"/>
      <c r="AS100" s="11"/>
    </row>
    <row r="101" spans="1:49" x14ac:dyDescent="0.2">
      <c r="A101" s="9">
        <v>4249</v>
      </c>
      <c r="B101" s="10"/>
      <c r="C101" s="11"/>
      <c r="D101" s="9" t="str">
        <f>VLOOKUP(A101,[1]leden!A$1:C$65536,2,FALSE)</f>
        <v>BRISSINCK Danny</v>
      </c>
      <c r="E101" s="12"/>
      <c r="F101" s="12"/>
      <c r="G101" s="12"/>
      <c r="H101" s="12"/>
      <c r="I101" s="12"/>
      <c r="J101" s="10"/>
      <c r="K101" s="11"/>
      <c r="L101" s="9" t="str">
        <f>VLOOKUP(A101,[1]leden!A$1:C$65536,3,FALSE)</f>
        <v>OBA</v>
      </c>
      <c r="M101" s="10"/>
      <c r="N101" s="11"/>
      <c r="O101" s="11" t="str">
        <f>VLOOKUP(A101,[1]leden!A$1:F$65536,6,FALSE)</f>
        <v>4°</v>
      </c>
      <c r="P101" s="11">
        <f>VLOOKUP(A101,[1]leden!A$1:D$65536,4,FALSE)</f>
        <v>0</v>
      </c>
      <c r="R101" s="13">
        <v>18</v>
      </c>
      <c r="S101" s="13">
        <v>46</v>
      </c>
      <c r="T101" s="13"/>
      <c r="U101" s="13">
        <v>18</v>
      </c>
      <c r="V101" s="13">
        <v>50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P101" s="14">
        <f>ROUNDDOWN(AV101/AW101,3)</f>
        <v>0.375</v>
      </c>
      <c r="AQ101" s="15"/>
      <c r="AR101" s="11"/>
      <c r="AS101" s="11" t="str">
        <f>IF(AP101&lt;0.335,"OG",IF(AND(AP101&gt;=0.335,AP101&lt;0.405),"MG",IF(AND(AP101&gt;=0.405,AP101&lt;0.495),"PR",IF(AND(AP101&gt;=0.495,AP101&lt;0.61),"DPR",IF(AND(AP101&gt;=0.61,AP101&lt;0.765),"DRPR")))))</f>
        <v>MG</v>
      </c>
      <c r="AV101">
        <f>SUM(R101,U101,X101,AA101,AD101,AG101,AJ101,AM101)</f>
        <v>36</v>
      </c>
      <c r="AW101">
        <f>SUM(S101,V101,Y101,AB101,AE101,AH101,AK101,AN101)</f>
        <v>96</v>
      </c>
    </row>
    <row r="102" spans="1:49" ht="3" customHeight="1" x14ac:dyDescent="0.2"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P102" s="17"/>
      <c r="AQ102" s="17"/>
      <c r="AR102" s="17"/>
      <c r="AS102" s="17"/>
    </row>
    <row r="103" spans="1:49" x14ac:dyDescent="0.2">
      <c r="A103" s="9">
        <v>7797</v>
      </c>
      <c r="B103" s="10"/>
      <c r="C103" s="11"/>
      <c r="D103" s="9" t="str">
        <f>VLOOKUP(A103,[1]leden!A$1:C$65536,2,FALSE)</f>
        <v>BEIRENS Marc</v>
      </c>
      <c r="E103" s="12"/>
      <c r="F103" s="12"/>
      <c r="G103" s="12"/>
      <c r="H103" s="12"/>
      <c r="I103" s="12"/>
      <c r="J103" s="10"/>
      <c r="K103" s="11"/>
      <c r="L103" s="9" t="str">
        <f>VLOOKUP(A103,[1]leden!A$1:C$65536,3,FALSE)</f>
        <v>K.BR</v>
      </c>
      <c r="M103" s="10"/>
      <c r="N103" s="11"/>
      <c r="O103" s="11" t="str">
        <f>VLOOKUP(A103,[1]leden!A$1:F$65536,6,FALSE)</f>
        <v>3°</v>
      </c>
      <c r="P103" s="11">
        <f>VLOOKUP(A103,[1]leden!A$1:D$65536,4,FALSE)</f>
        <v>0</v>
      </c>
      <c r="R103" s="13">
        <v>18</v>
      </c>
      <c r="S103" s="13">
        <v>56</v>
      </c>
      <c r="T103" s="13"/>
      <c r="U103" s="13">
        <v>14</v>
      </c>
      <c r="V103" s="13">
        <v>38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P103" s="14">
        <f>ROUNDDOWN(AV103/AW103,3)</f>
        <v>0.34</v>
      </c>
      <c r="AQ103" s="15"/>
      <c r="AR103" s="11"/>
      <c r="AS103" s="11" t="str">
        <f>IF(AP103&lt;0.405,"OG",IF(AND(AP103&gt;=0.405,AP103&lt;0.495),"MG",IF(AND(AP103&gt;=0.495,AP103&lt;0.61),"PR",IF(AND(AP103&gt;=0.61,AP103&lt;0.765),"DPR",IF(AND(AP103&gt;=0.765,AP103&lt;0.95),"DRPR")))))</f>
        <v>OG</v>
      </c>
      <c r="AV103">
        <f>SUM(R103,U103,X103,AA103,AD103,AG103,AJ103,AM103)</f>
        <v>32</v>
      </c>
      <c r="AW103">
        <f>SUM(S103,V103,Y103,AB103,AE103,AH103,AK103,AN103)</f>
        <v>94</v>
      </c>
    </row>
    <row r="104" spans="1:49" ht="3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P104" s="11"/>
      <c r="AQ104" s="11"/>
      <c r="AR104" s="11"/>
      <c r="AS104" s="11"/>
    </row>
    <row r="105" spans="1:49" x14ac:dyDescent="0.2">
      <c r="A105" s="9">
        <v>8454</v>
      </c>
      <c r="B105" s="10"/>
      <c r="C105" s="11"/>
      <c r="D105" s="9" t="str">
        <f>VLOOKUP(A105,[1]leden!A$1:C$65536,2,FALSE)</f>
        <v>STUYVAERT Marijn</v>
      </c>
      <c r="E105" s="12"/>
      <c r="F105" s="12"/>
      <c r="G105" s="12"/>
      <c r="H105" s="12"/>
      <c r="I105" s="12"/>
      <c r="J105" s="10"/>
      <c r="K105" s="11"/>
      <c r="L105" s="9" t="str">
        <f>VLOOKUP(A105,[1]leden!A$1:C$65536,3,FALSE)</f>
        <v>K.BR</v>
      </c>
      <c r="M105" s="10"/>
      <c r="N105" s="11"/>
      <c r="O105" s="11" t="str">
        <f>VLOOKUP(A105,[1]leden!A$1:F$65536,6,FALSE)</f>
        <v>3°</v>
      </c>
      <c r="P105" s="11">
        <f>VLOOKUP(A105,[1]leden!A$1:D$65536,4,FALSE)</f>
        <v>0</v>
      </c>
      <c r="R105" s="13">
        <v>18</v>
      </c>
      <c r="S105" s="13">
        <v>48</v>
      </c>
      <c r="T105" s="13"/>
      <c r="U105" s="13">
        <v>17</v>
      </c>
      <c r="V105" s="13">
        <v>44</v>
      </c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P105" s="14">
        <f>ROUNDDOWN(AV105/AW105,3)</f>
        <v>0.38</v>
      </c>
      <c r="AQ105" s="15"/>
      <c r="AR105" s="11"/>
      <c r="AS105" s="11" t="str">
        <f>IF(AP105&lt;0.405,"OG",IF(AND(AP105&gt;=0.405,AP105&lt;0.495),"MG",IF(AND(AP105&gt;=0.495,AP105&lt;0.61),"PR",IF(AND(AP105&gt;=0.61,AP105&lt;0.765),"DPR",IF(AND(AP105&gt;=0.765,AP105&lt;0.95),"DRPR")))))</f>
        <v>OG</v>
      </c>
      <c r="AV105">
        <f>SUM(R105,U105,X105,AA105,AD105,AG105,AJ105,AM105)</f>
        <v>35</v>
      </c>
      <c r="AW105">
        <f>SUM(S105,V105,Y105,AB105,AE105,AH105,AK105,AN105)</f>
        <v>92</v>
      </c>
    </row>
    <row r="106" spans="1:49" ht="3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P106" s="11"/>
      <c r="AQ106" s="11"/>
      <c r="AR106" s="11"/>
      <c r="AS106" s="11"/>
    </row>
    <row r="107" spans="1:49" x14ac:dyDescent="0.2">
      <c r="A107" s="9">
        <v>8324</v>
      </c>
      <c r="B107" s="10"/>
      <c r="C107" s="11"/>
      <c r="D107" s="9" t="s">
        <v>12</v>
      </c>
      <c r="E107" s="12"/>
      <c r="F107" s="12"/>
      <c r="G107" s="12"/>
      <c r="H107" s="12"/>
      <c r="I107" s="12"/>
      <c r="J107" s="10"/>
      <c r="K107" s="11"/>
      <c r="L107" s="9" t="s">
        <v>13</v>
      </c>
      <c r="M107" s="10"/>
      <c r="N107" s="11"/>
      <c r="O107" s="11" t="s">
        <v>14</v>
      </c>
      <c r="P107" s="11">
        <f>VLOOKUP(A107,[1]leden!A$1:D$65536,4,FALSE)</f>
        <v>0</v>
      </c>
      <c r="R107" s="13">
        <v>18</v>
      </c>
      <c r="S107" s="13">
        <v>37</v>
      </c>
      <c r="T107" s="13"/>
      <c r="U107" s="13">
        <v>11</v>
      </c>
      <c r="V107" s="13">
        <v>40</v>
      </c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P107" s="14">
        <f>ROUNDDOWN(AV107/AW107,3)</f>
        <v>0.376</v>
      </c>
      <c r="AQ107" s="15"/>
      <c r="AR107" s="11"/>
      <c r="AS107" s="11" t="str">
        <f>IF(AP107&lt;0.405,"OG",IF(AND(AP107&gt;=0.405,AP107&lt;0.495),"MG",IF(AND(AP107&gt;=0.495,AP107&lt;0.61),"PR",IF(AND(AP107&gt;=0.61,AP107&lt;0.765),"DPR",IF(AND(AP107&gt;=0.765,AP107&lt;0.95),"DRPR")))))</f>
        <v>OG</v>
      </c>
      <c r="AV107">
        <f>SUM(R107,U107,X107,AA107,AD107,AG107,AJ107,AM107)</f>
        <v>29</v>
      </c>
      <c r="AW107">
        <f>SUM(S107,V107,Y107,AB107,AE107,AH107,AK107,AN107)</f>
        <v>77</v>
      </c>
    </row>
    <row r="108" spans="1:49" ht="3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P108" s="11"/>
      <c r="AQ108" s="11"/>
      <c r="AR108" s="11"/>
      <c r="AS108" s="11"/>
    </row>
    <row r="109" spans="1:49" x14ac:dyDescent="0.2">
      <c r="A109" s="9">
        <v>4193</v>
      </c>
      <c r="B109" s="10"/>
      <c r="C109" s="11"/>
      <c r="D109" s="9" t="str">
        <f>VLOOKUP(A109,[1]leden!A$1:C$65536,2,FALSE)</f>
        <v>DEVYNCK Benoit</v>
      </c>
      <c r="E109" s="12"/>
      <c r="F109" s="12"/>
      <c r="G109" s="12"/>
      <c r="H109" s="12"/>
      <c r="I109" s="12"/>
      <c r="J109" s="10"/>
      <c r="K109" s="11"/>
      <c r="L109" s="9" t="str">
        <f>VLOOKUP(A109,[1]leden!A$1:C$65536,3,FALSE)</f>
        <v>OBA</v>
      </c>
      <c r="M109" s="10"/>
      <c r="N109" s="11"/>
      <c r="O109" s="11" t="str">
        <f>VLOOKUP(A109,[1]leden!A$1:F$65536,6,FALSE)</f>
        <v>3°</v>
      </c>
      <c r="P109" s="11">
        <f>VLOOKUP(A109,[1]leden!A$1:D$65536,4,FALSE)</f>
        <v>0</v>
      </c>
      <c r="R109" s="13">
        <v>18</v>
      </c>
      <c r="S109" s="13">
        <v>57</v>
      </c>
      <c r="T109" s="13"/>
      <c r="U109" s="16">
        <v>18</v>
      </c>
      <c r="V109" s="16">
        <v>30</v>
      </c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P109" s="14">
        <f>ROUNDDOWN(AV109/AW109,3)</f>
        <v>0.41299999999999998</v>
      </c>
      <c r="AQ109" s="15"/>
      <c r="AR109" s="11"/>
      <c r="AS109" s="11" t="str">
        <f>IF(AP109&lt;0.405,"OG",IF(AND(AP109&gt;=0.405,AP109&lt;0.495),"MG",IF(AND(AP109&gt;=0.495,AP109&lt;0.61),"PR",IF(AND(AP109&gt;=0.61,AP109&lt;0.765),"DPR",IF(AND(AP109&gt;=0.765,AP109&lt;0.95),"DRPR")))))</f>
        <v>MG</v>
      </c>
      <c r="AV109">
        <f>SUM(R109,U109,X109,AA109,AD109,AG109,AJ109,AM109)</f>
        <v>36</v>
      </c>
      <c r="AW109">
        <f>SUM(S109,V109,Y109,AB109,AE109,AH109,AK109,AN109)</f>
        <v>87</v>
      </c>
    </row>
    <row r="110" spans="1:49" ht="3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P110" s="11"/>
      <c r="AQ110" s="11"/>
      <c r="AR110" s="11"/>
      <c r="AS110" s="11"/>
    </row>
    <row r="111" spans="1:49" x14ac:dyDescent="0.2">
      <c r="A111" s="9">
        <v>9414</v>
      </c>
      <c r="B111" s="10"/>
      <c r="C111" s="11"/>
      <c r="D111" s="9" t="str">
        <f>VLOOKUP(A111,[1]leden!A$1:C$65536,2,FALSE)</f>
        <v>EUSSEN Gerardus</v>
      </c>
      <c r="E111" s="12"/>
      <c r="F111" s="12"/>
      <c r="G111" s="12"/>
      <c r="H111" s="12"/>
      <c r="I111" s="12"/>
      <c r="J111" s="10"/>
      <c r="K111" s="11"/>
      <c r="L111" s="9" t="str">
        <f>VLOOKUP(A111,[1]leden!A$1:C$65536,3,FALSE)</f>
        <v>OBA</v>
      </c>
      <c r="M111" s="10"/>
      <c r="N111" s="11"/>
      <c r="O111" s="11" t="str">
        <f>VLOOKUP(A111,[1]leden!A$1:F$65536,6,FALSE)</f>
        <v>3°</v>
      </c>
      <c r="P111" s="11">
        <f>VLOOKUP(A111,[1]leden!A$1:D$65536,4,FALSE)</f>
        <v>0</v>
      </c>
      <c r="R111" s="13">
        <v>18</v>
      </c>
      <c r="S111" s="13">
        <v>50</v>
      </c>
      <c r="T111" s="13"/>
      <c r="U111" s="13">
        <v>9</v>
      </c>
      <c r="V111" s="13">
        <v>59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P111" s="14">
        <f>ROUNDDOWN(AV111/AW111,3)</f>
        <v>0.247</v>
      </c>
      <c r="AQ111" s="15"/>
      <c r="AR111" s="11"/>
      <c r="AS111" s="11" t="str">
        <f>IF(AP111&lt;0.405,"OG",IF(AND(AP111&gt;=0.405,AP111&lt;0.495),"MG",IF(AND(AP111&gt;=0.495,AP111&lt;0.61),"PR",IF(AND(AP111&gt;=0.61,AP111&lt;0.765),"DPR",IF(AND(AP111&gt;=0.765,AP111&lt;0.95),"DRPR")))))</f>
        <v>OG</v>
      </c>
      <c r="AV111">
        <f>SUM(R111,U111,X111,AA111,AD111,AG111,AJ111,AM111)</f>
        <v>27</v>
      </c>
      <c r="AW111">
        <f>SUM(S111,V111,Y111,AB111,AE111,AH111,AK111,AN111)</f>
        <v>109</v>
      </c>
    </row>
    <row r="112" spans="1:49" ht="3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P112" s="11"/>
      <c r="AQ112" s="11"/>
      <c r="AR112" s="11"/>
      <c r="AS112" s="11"/>
    </row>
    <row r="113" spans="1:49" x14ac:dyDescent="0.2">
      <c r="A113" s="9">
        <v>7479</v>
      </c>
      <c r="B113" s="10"/>
      <c r="C113" s="11"/>
      <c r="D113" s="9" t="str">
        <f>VLOOKUP(A113,[1]leden!A$1:C$65536,2,FALSE)</f>
        <v>HONGENAERT Erwin</v>
      </c>
      <c r="E113" s="12"/>
      <c r="F113" s="12"/>
      <c r="G113" s="12"/>
      <c r="H113" s="12"/>
      <c r="I113" s="12"/>
      <c r="J113" s="10"/>
      <c r="K113" s="11"/>
      <c r="L113" s="9" t="str">
        <f>VLOOKUP(A113,[1]leden!A$1:C$65536,3,FALSE)</f>
        <v>K.EBC</v>
      </c>
      <c r="M113" s="10"/>
      <c r="N113" s="11"/>
      <c r="O113" s="11" t="str">
        <f>VLOOKUP(A113,[1]leden!A$1:F$65536,6,FALSE)</f>
        <v>3°</v>
      </c>
      <c r="P113" s="11">
        <f>VLOOKUP(A113,[1]leden!A$1:D$65536,4,FALSE)</f>
        <v>0</v>
      </c>
      <c r="R113" s="16">
        <v>18</v>
      </c>
      <c r="S113" s="16">
        <v>30</v>
      </c>
      <c r="T113" s="13"/>
      <c r="U113" s="13">
        <v>11</v>
      </c>
      <c r="V113" s="13">
        <v>26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P113" s="14">
        <f>ROUNDDOWN(AV113/AW113,3)</f>
        <v>0.51700000000000002</v>
      </c>
      <c r="AQ113" s="15"/>
      <c r="AR113" s="11"/>
      <c r="AS113" s="11" t="str">
        <f>IF(AP113&lt;0.405,"OG",IF(AND(AP113&gt;=0.405,AP113&lt;0.495),"MG",IF(AND(AP113&gt;=0.495,AP113&lt;0.61),"PR",IF(AND(AP113&gt;=0.61,AP113&lt;0.765),"DPR",IF(AND(AP113&gt;=0.765,AP113&lt;0.95),"DRPR")))))</f>
        <v>PR</v>
      </c>
      <c r="AV113">
        <f>SUM(R113,U113,X113,AA113,AD113,AG113,AJ113,AM113)</f>
        <v>29</v>
      </c>
      <c r="AW113">
        <f>SUM(S113,V113,Y113,AB113,AE113,AH113,AK113,AN113)</f>
        <v>56</v>
      </c>
    </row>
    <row r="114" spans="1:49" ht="3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P114" s="11"/>
      <c r="AQ114" s="11"/>
      <c r="AR114" s="11"/>
      <c r="AS114" s="11"/>
    </row>
    <row r="115" spans="1:49" x14ac:dyDescent="0.2">
      <c r="A115" s="9">
        <v>4395</v>
      </c>
      <c r="B115" s="10"/>
      <c r="C115" s="11"/>
      <c r="D115" s="9" t="str">
        <f>VLOOKUP(A115,[1]leden!A$1:C$65536,2,FALSE)</f>
        <v>DE PAEPE Roland</v>
      </c>
      <c r="E115" s="12"/>
      <c r="F115" s="12"/>
      <c r="G115" s="12"/>
      <c r="H115" s="12"/>
      <c r="I115" s="12"/>
      <c r="J115" s="10"/>
      <c r="K115" s="11"/>
      <c r="L115" s="9" t="str">
        <f>VLOOKUP(A115,[1]leden!A$1:C$65536,3,FALSE)</f>
        <v>K.EBC</v>
      </c>
      <c r="M115" s="10"/>
      <c r="N115" s="11"/>
      <c r="O115" s="11" t="str">
        <f>VLOOKUP(A115,[1]leden!A$1:F$65536,6,FALSE)</f>
        <v>3°</v>
      </c>
      <c r="P115" s="11">
        <f>VLOOKUP(A115,[1]leden!A$1:D$65536,4,FALSE)</f>
        <v>0</v>
      </c>
      <c r="R115" s="13">
        <v>18</v>
      </c>
      <c r="S115" s="13">
        <v>52</v>
      </c>
      <c r="T115" s="13"/>
      <c r="U115" s="13">
        <v>18</v>
      </c>
      <c r="V115" s="13">
        <v>38</v>
      </c>
      <c r="W115" s="13"/>
      <c r="X115" s="13" t="s">
        <v>11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P115" s="14">
        <f>ROUNDDOWN(AV115/AW115,3)</f>
        <v>0.4</v>
      </c>
      <c r="AQ115" s="15"/>
      <c r="AR115" s="11"/>
      <c r="AS115" s="11" t="str">
        <f>IF(AP115&lt;0.405,"OG",IF(AND(AP115&gt;=0.405,AP115&lt;0.495),"MG",IF(AND(AP115&gt;=0.495,AP115&lt;0.61),"PR",IF(AND(AP115&gt;=0.61,AP115&lt;0.765),"DPR",IF(AND(AP115&gt;=0.765,AP115&lt;0.95),"DRPR")))))</f>
        <v>OG</v>
      </c>
      <c r="AV115">
        <f>SUM(R115,U115,X115,AA115,AD115,AG115,AJ115,AM115)</f>
        <v>36</v>
      </c>
      <c r="AW115">
        <f>SUM(S115,V115,Y115,AB115,AE115,AH115,AK115,AN115)</f>
        <v>90</v>
      </c>
    </row>
    <row r="116" spans="1:49" ht="3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P116" s="11"/>
      <c r="AQ116" s="11"/>
      <c r="AR116" s="11"/>
      <c r="AS116" s="11"/>
    </row>
    <row r="117" spans="1:49" x14ac:dyDescent="0.2">
      <c r="A117" s="9">
        <v>9518</v>
      </c>
      <c r="B117" s="10"/>
      <c r="C117" s="11"/>
      <c r="D117" s="9" t="str">
        <f>VLOOKUP(A117,[1]leden!A$1:C$65536,2,FALSE)</f>
        <v>DE MECHELEER Michel</v>
      </c>
      <c r="E117" s="12"/>
      <c r="F117" s="12"/>
      <c r="G117" s="12"/>
      <c r="H117" s="12"/>
      <c r="I117" s="12"/>
      <c r="J117" s="10"/>
      <c r="K117" s="11"/>
      <c r="L117" s="9" t="str">
        <f>VLOOKUP(A117,[1]leden!A$1:C$65536,3,FALSE)</f>
        <v>KOH</v>
      </c>
      <c r="M117" s="10"/>
      <c r="N117" s="11"/>
      <c r="O117" s="11" t="str">
        <f>VLOOKUP(A117,[1]leden!A$1:F$65536,6,FALSE)</f>
        <v>3°</v>
      </c>
      <c r="P117" s="11">
        <f>VLOOKUP(A117,[1]leden!A$1:D$65536,4,FALSE)</f>
        <v>0</v>
      </c>
      <c r="R117" s="16">
        <v>18</v>
      </c>
      <c r="S117" s="16">
        <v>36</v>
      </c>
      <c r="T117" s="13"/>
      <c r="U117" s="13">
        <v>4</v>
      </c>
      <c r="V117" s="13">
        <v>32</v>
      </c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P117" s="14">
        <f>ROUNDDOWN(AV117/AW117,3)</f>
        <v>0.32300000000000001</v>
      </c>
      <c r="AQ117" s="15"/>
      <c r="AR117" s="11"/>
      <c r="AS117" s="11" t="str">
        <f>IF(AP117&lt;0.405,"OG",IF(AND(AP117&gt;=0.405,AP117&lt;0.495),"MG",IF(AND(AP117&gt;=0.495,AP117&lt;0.61),"PR",IF(AND(AP117&gt;=0.61,AP117&lt;0.765),"DPR",IF(AND(AP117&gt;=0.765,AP117&lt;0.95),"DRPR")))))</f>
        <v>OG</v>
      </c>
      <c r="AV117">
        <f>SUM(R117,U117,X117,AA117,AD117,AG117,AJ117,AM117)</f>
        <v>22</v>
      </c>
      <c r="AW117">
        <f>SUM(S117,V117,Y117,AB117,AE117,AH117,AK117,AN117)</f>
        <v>68</v>
      </c>
    </row>
    <row r="118" spans="1:49" ht="5.2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28"/>
      <c r="AT118" s="18"/>
      <c r="AU118" s="18"/>
      <c r="AV118" s="18"/>
      <c r="AW118" s="18"/>
    </row>
    <row r="119" spans="1:49" x14ac:dyDescent="0.2">
      <c r="A119" s="9">
        <v>8669</v>
      </c>
      <c r="B119" s="10"/>
      <c r="C119" s="11"/>
      <c r="D119" s="9" t="str">
        <f>VLOOKUP(A119,[1]leden!A$1:C$65536,2,FALSE)</f>
        <v>DE CLERCK Jean</v>
      </c>
      <c r="E119" s="12"/>
      <c r="F119" s="12"/>
      <c r="G119" s="12"/>
      <c r="H119" s="12"/>
      <c r="I119" s="12"/>
      <c r="J119" s="10"/>
      <c r="K119" s="11"/>
      <c r="L119" s="9" t="str">
        <f>VLOOKUP(A119,[1]leden!A$1:C$65536,3,FALSE)</f>
        <v>K.BR</v>
      </c>
      <c r="M119" s="10"/>
      <c r="O119" s="11" t="str">
        <f>VLOOKUP(A119,[1]leden!A$1:F$65536,6,FALSE)</f>
        <v>2°</v>
      </c>
      <c r="P119" s="11">
        <f>VLOOKUP(A119,[1]leden!A$1:D$65536,4,FALSE)</f>
        <v>0</v>
      </c>
      <c r="R119" s="16">
        <v>22</v>
      </c>
      <c r="S119" s="16">
        <v>31</v>
      </c>
      <c r="T119" s="13"/>
      <c r="U119" s="13">
        <v>15</v>
      </c>
      <c r="V119" s="13">
        <v>45</v>
      </c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P119" s="14">
        <f>ROUNDDOWN(AV119/AW119,3)</f>
        <v>0.48599999999999999</v>
      </c>
      <c r="AQ119" s="15"/>
      <c r="AR119" s="11"/>
      <c r="AS119" s="11" t="str">
        <f>IF(AP119&lt;0.495,"OG",IF(AND(AP119&gt;=0.495,AP119&lt;0.61),"MG",IF(AND(AP119&gt;=0.61,AP119&lt;0.765),"PR",IF(AND(AP119&gt;=0.795,AP119&lt;0.95),"DPR",IF(AP119&gt;=0.95,"DRPR")))))</f>
        <v>OG</v>
      </c>
      <c r="AV119">
        <f>SUM(R119,U119,X119,AA119,AD119,AG119,AJ119,AM119)</f>
        <v>37</v>
      </c>
      <c r="AW119">
        <f>SUM(S119,V119,Y119,AB119,AE119,AH119,AK119,AN119)</f>
        <v>76</v>
      </c>
    </row>
    <row r="120" spans="1:49" ht="4.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P120" s="11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P120" s="11"/>
      <c r="AQ120" s="11"/>
      <c r="AR120" s="11"/>
      <c r="AS120" s="11"/>
    </row>
    <row r="121" spans="1:49" x14ac:dyDescent="0.2">
      <c r="A121" s="9">
        <v>4269</v>
      </c>
      <c r="B121" s="10"/>
      <c r="C121" s="11"/>
      <c r="D121" s="9" t="str">
        <f>VLOOKUP(A121,[1]leden!A$1:C$65536,2,FALSE)</f>
        <v>TRATSAERT Daniel</v>
      </c>
      <c r="E121" s="12"/>
      <c r="F121" s="12"/>
      <c r="G121" s="12"/>
      <c r="H121" s="12"/>
      <c r="I121" s="12"/>
      <c r="J121" s="10"/>
      <c r="K121" s="11"/>
      <c r="L121" s="9" t="str">
        <f>VLOOKUP(A121,[1]leden!A$1:C$65536,3,FALSE)</f>
        <v>OBA</v>
      </c>
      <c r="M121" s="10"/>
      <c r="O121" s="11" t="str">
        <f>VLOOKUP(A121,[1]leden!A$1:F$65536,6,FALSE)</f>
        <v>2°</v>
      </c>
      <c r="P121" s="11">
        <f>VLOOKUP(A121,[1]leden!A$1:D$65536,4,FALSE)</f>
        <v>0</v>
      </c>
      <c r="R121" s="16">
        <v>22</v>
      </c>
      <c r="S121" s="16">
        <v>28</v>
      </c>
      <c r="T121" s="13"/>
      <c r="U121" s="13">
        <v>17</v>
      </c>
      <c r="V121" s="13">
        <v>33</v>
      </c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P121" s="14">
        <f>ROUNDDOWN(AV121/AW121,3)</f>
        <v>0.63900000000000001</v>
      </c>
      <c r="AQ121" s="15"/>
      <c r="AR121" s="11"/>
      <c r="AS121" s="11" t="str">
        <f>IF(AP121&lt;0.495,"OG",IF(AND(AP121&gt;=0.495,AP121&lt;0.61),"MG",IF(AND(AP121&gt;=0.61,AP121&lt;0.765),"PR",IF(AND(AP121&gt;=0.795,AP121&lt;0.95),"DPR",IF(AP121&gt;=0.95,"DRPR")))))</f>
        <v>PR</v>
      </c>
      <c r="AV121">
        <f>SUM(R121,U121,X121,AA121,AD121,AG121,AJ121,AM121)</f>
        <v>39</v>
      </c>
      <c r="AW121">
        <f>SUM(S121,V121,Y121,AB121,AE121,AH121,AK121,AN121)</f>
        <v>61</v>
      </c>
    </row>
    <row r="122" spans="1:49" ht="3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P122" s="11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P122" s="11"/>
      <c r="AQ122" s="11"/>
      <c r="AR122" s="11"/>
      <c r="AS122" s="11"/>
    </row>
    <row r="123" spans="1:49" x14ac:dyDescent="0.2">
      <c r="A123" s="9">
        <v>9067</v>
      </c>
      <c r="B123" s="10"/>
      <c r="C123" s="11"/>
      <c r="D123" s="9" t="str">
        <f>VLOOKUP(A123,[1]leden!A$1:C$65536,2,FALSE)</f>
        <v>DE LETTER Sandra</v>
      </c>
      <c r="E123" s="12"/>
      <c r="F123" s="12"/>
      <c r="G123" s="12"/>
      <c r="H123" s="12"/>
      <c r="I123" s="12"/>
      <c r="J123" s="10"/>
      <c r="K123" s="11"/>
      <c r="L123" s="9" t="str">
        <f>VLOOKUP(A123,[1]leden!A$1:C$65536,3,FALSE)</f>
        <v>K.EBC</v>
      </c>
      <c r="M123" s="10"/>
      <c r="O123" s="11" t="str">
        <f>VLOOKUP(A123,[1]leden!A$1:F$65536,6,FALSE)</f>
        <v>2°</v>
      </c>
      <c r="P123" s="11">
        <f>VLOOKUP(A123,[1]leden!A$1:D$65536,4,FALSE)</f>
        <v>0</v>
      </c>
      <c r="R123" s="13">
        <v>22</v>
      </c>
      <c r="S123" s="13">
        <v>57</v>
      </c>
      <c r="T123" s="13"/>
      <c r="U123" s="16">
        <v>21</v>
      </c>
      <c r="V123" s="16">
        <v>32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P123" s="14">
        <f>ROUNDDOWN(AV123/AW123,3)</f>
        <v>0.48299999999999998</v>
      </c>
      <c r="AQ123" s="15"/>
      <c r="AR123" s="11"/>
      <c r="AS123" s="11" t="str">
        <f>IF(AP123&lt;0.495,"OG",IF(AND(AP123&gt;=0.495,AP123&lt;0.61),"MG",IF(AND(AP123&gt;=0.61,AP123&lt;0.765),"PR",IF(AND(AP123&gt;=0.795,AP123&lt;0.95),"DPR",IF(AP123&gt;=0.95,"DRPR")))))</f>
        <v>OG</v>
      </c>
      <c r="AV123">
        <f>SUM(R123,U123,X123,AA123,AD123,AG123,AJ123,AM123)</f>
        <v>43</v>
      </c>
      <c r="AW123">
        <f>SUM(S123,V123,Y123,AB123,AE123,AH123,AK123,AN123)</f>
        <v>89</v>
      </c>
    </row>
    <row r="124" spans="1:49" ht="4.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P124" s="11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P124" s="11"/>
      <c r="AQ124" s="11"/>
      <c r="AR124" s="11"/>
      <c r="AS124" s="11"/>
    </row>
    <row r="125" spans="1:49" x14ac:dyDescent="0.2">
      <c r="A125" s="9">
        <v>8162</v>
      </c>
      <c r="B125" s="10"/>
      <c r="C125" s="11"/>
      <c r="D125" s="9" t="str">
        <f>VLOOKUP(A125,[1]leden!A$1:C$65536,2,FALSE)</f>
        <v>SEYS Herbert</v>
      </c>
      <c r="E125" s="12"/>
      <c r="F125" s="12"/>
      <c r="G125" s="12"/>
      <c r="H125" s="12"/>
      <c r="I125" s="12"/>
      <c r="J125" s="10"/>
      <c r="K125" s="11"/>
      <c r="L125" s="9" t="str">
        <f>VLOOKUP(A125,[1]leden!A$1:C$65536,3,FALSE)</f>
        <v>K.BR</v>
      </c>
      <c r="M125" s="10"/>
      <c r="O125" s="11" t="str">
        <f>VLOOKUP(A125,[1]leden!A$1:F$65536,6,FALSE)</f>
        <v>2°</v>
      </c>
      <c r="P125" s="11">
        <f>VLOOKUP(A125,[1]leden!A$1:D$65536,4,FALSE)</f>
        <v>0</v>
      </c>
      <c r="R125" s="16">
        <v>22</v>
      </c>
      <c r="S125" s="16">
        <v>33</v>
      </c>
      <c r="T125" s="13"/>
      <c r="U125" s="13">
        <v>22</v>
      </c>
      <c r="V125" s="13">
        <v>42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P125" s="14">
        <f>ROUNDDOWN(AV125/AW125,3)</f>
        <v>0.58599999999999997</v>
      </c>
      <c r="AQ125" s="15"/>
      <c r="AR125" s="11"/>
      <c r="AS125" s="11" t="str">
        <f>IF(AP125&lt;0.495,"OG",IF(AND(AP125&gt;=0.495,AP125&lt;0.61),"MG",IF(AND(AP125&gt;=0.61,AP125&lt;0.765),"PR",IF(AND(AP125&gt;=0.795,AP125&lt;0.95),"DPR",IF(AP125&gt;=0.95,"DRPR")))))</f>
        <v>MG</v>
      </c>
      <c r="AV125">
        <f>SUM(R125,U125,X125,AA125,AD125,AG125,AJ125,AM125)</f>
        <v>44</v>
      </c>
      <c r="AW125">
        <f>SUM(S125,V125,Y125,AB125,AE125,AH125,AK125,AN125)</f>
        <v>75</v>
      </c>
    </row>
    <row r="126" spans="1:49" ht="4.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P126" s="11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P126" s="11"/>
      <c r="AQ126" s="11"/>
      <c r="AR126" s="11"/>
      <c r="AS126" s="11"/>
    </row>
    <row r="127" spans="1:49" x14ac:dyDescent="0.2">
      <c r="A127" s="9">
        <v>8736</v>
      </c>
      <c r="B127" s="10"/>
      <c r="C127" s="11"/>
      <c r="D127" s="9" t="str">
        <f>VLOOKUP(A127,[1]leden!A$1:C$65536,2,FALSE)</f>
        <v>VEYS Renzo</v>
      </c>
      <c r="E127" s="12"/>
      <c r="F127" s="12"/>
      <c r="G127" s="12"/>
      <c r="H127" s="12"/>
      <c r="I127" s="12"/>
      <c r="J127" s="10"/>
      <c r="K127" s="11"/>
      <c r="L127" s="9" t="str">
        <f>VLOOKUP(A127,[1]leden!A$1:C$65536,3,FALSE)</f>
        <v>K.GHOK</v>
      </c>
      <c r="M127" s="10"/>
      <c r="O127" s="11" t="str">
        <f>VLOOKUP(A127,[1]leden!A$1:F$65536,6,FALSE)</f>
        <v>2°</v>
      </c>
      <c r="P127" s="11">
        <f>VLOOKUP(A127,[1]leden!A$1:D$65536,4,FALSE)</f>
        <v>0</v>
      </c>
      <c r="R127" s="13">
        <v>19</v>
      </c>
      <c r="S127" s="13">
        <v>55</v>
      </c>
      <c r="T127" s="13"/>
      <c r="U127" s="13">
        <v>8</v>
      </c>
      <c r="V127" s="13">
        <v>29</v>
      </c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P127" s="14">
        <f>ROUNDDOWN(AV127/AW127,3)</f>
        <v>0.32100000000000001</v>
      </c>
      <c r="AQ127" s="15"/>
      <c r="AR127" s="11"/>
      <c r="AS127" s="11" t="str">
        <f>IF(AP127&lt;0.495,"OG",IF(AND(AP127&gt;=0.495,AP127&lt;0.61),"MG",IF(AND(AP127&gt;=0.61,AP127&lt;0.765),"PR",IF(AND(AP127&gt;=0.795,AP127&lt;0.95),"DPR",IF(AP127&gt;=0.95,"DRPR")))))</f>
        <v>OG</v>
      </c>
      <c r="AV127">
        <f>SUM(R127,U127,X127,AA127,AD127,AG127,AJ127,AM127)</f>
        <v>27</v>
      </c>
      <c r="AW127">
        <f>SUM(S127,V127,Y127,AB127,AE127,AH127,AK127,AN127)</f>
        <v>84</v>
      </c>
    </row>
    <row r="128" spans="1:49" ht="4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P128" s="11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P128" s="11"/>
      <c r="AQ128" s="11"/>
      <c r="AR128" s="11"/>
      <c r="AS128" s="11"/>
    </row>
    <row r="129" spans="1:49" x14ac:dyDescent="0.2">
      <c r="A129" s="9">
        <v>2944</v>
      </c>
      <c r="B129" s="10"/>
      <c r="C129" s="11"/>
      <c r="D129" s="9" t="str">
        <f>VLOOKUP(A129,[1]leden!A$1:C$65536,2,FALSE)</f>
        <v>t SEYEN Roland</v>
      </c>
      <c r="E129" s="12"/>
      <c r="F129" s="12"/>
      <c r="G129" s="12"/>
      <c r="H129" s="12"/>
      <c r="I129" s="12"/>
      <c r="J129" s="10"/>
      <c r="K129" s="11"/>
      <c r="L129" s="9" t="str">
        <f>VLOOKUP(A129,[1]leden!A$1:C$65536,3,FALSE)</f>
        <v>K.BR</v>
      </c>
      <c r="M129" s="10"/>
      <c r="O129" s="11" t="str">
        <f>VLOOKUP(A129,[1]leden!A$1:F$65536,6,FALSE)</f>
        <v>2°</v>
      </c>
      <c r="P129" s="11">
        <f>VLOOKUP(A129,[1]leden!A$1:D$65536,4,FALSE)</f>
        <v>0</v>
      </c>
      <c r="R129" s="13">
        <v>21</v>
      </c>
      <c r="S129" s="13">
        <v>39</v>
      </c>
      <c r="T129" s="13"/>
      <c r="U129" s="13">
        <v>22</v>
      </c>
      <c r="V129" s="13">
        <v>72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P129" s="14">
        <f>ROUNDDOWN(AV129/AW129,3)</f>
        <v>0.38700000000000001</v>
      </c>
      <c r="AQ129" s="15"/>
      <c r="AR129" s="11"/>
      <c r="AS129" s="11" t="str">
        <f>IF(AP129&lt;0.495,"OG",IF(AND(AP129&gt;=0.495,AP129&lt;0.61),"MG",IF(AND(AP129&gt;=0.61,AP129&lt;0.765),"PR",IF(AND(AP129&gt;=0.795,AP129&lt;0.95),"DPR",IF(AP129&gt;=0.95,"DRPR")))))</f>
        <v>OG</v>
      </c>
      <c r="AV129">
        <f>SUM(R129,U129,X129,AA129,AD129,AG129,AJ129,AM129)</f>
        <v>43</v>
      </c>
      <c r="AW129">
        <f>SUM(S129,V129,Y129,AB129,AE129,AH129,AK129,AN129)</f>
        <v>111</v>
      </c>
    </row>
    <row r="130" spans="1:49" x14ac:dyDescent="0.2">
      <c r="A130" s="9">
        <v>4267</v>
      </c>
      <c r="B130" s="10"/>
      <c r="C130" s="11"/>
      <c r="D130" s="9" t="str">
        <f>VLOOKUP(A130,[1]leden!A$1:C$65536,2,FALSE)</f>
        <v>THOMAS Peter</v>
      </c>
      <c r="E130" s="12"/>
      <c r="F130" s="12"/>
      <c r="G130" s="12"/>
      <c r="H130" s="12"/>
      <c r="I130" s="12"/>
      <c r="J130" s="10"/>
      <c r="K130" s="11"/>
      <c r="L130" s="9" t="str">
        <f>VLOOKUP(A130,[1]leden!A$1:C$65536,3,FALSE)</f>
        <v>K.BR</v>
      </c>
      <c r="M130" s="10"/>
      <c r="N130" s="11"/>
      <c r="O130" s="11" t="str">
        <f>VLOOKUP(A130,[1]leden!A$1:F$65536,6,FALSE)</f>
        <v>1°</v>
      </c>
      <c r="P130" s="11">
        <f>VLOOKUP(A130,[1]leden!A$1:D$65536,4,FALSE)</f>
        <v>0</v>
      </c>
      <c r="R130" s="16">
        <v>27</v>
      </c>
      <c r="S130" s="16">
        <v>35</v>
      </c>
      <c r="T130" s="13"/>
      <c r="U130" s="13">
        <v>26</v>
      </c>
      <c r="V130" s="13">
        <v>50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P130" s="14">
        <f>ROUNDDOWN(AV130/AW130,3)</f>
        <v>0.623</v>
      </c>
      <c r="AQ130" s="15"/>
      <c r="AR130" s="11"/>
      <c r="AS130" s="11" t="str">
        <f>IF(AP130&lt;0.61,"OG",IF(AND(AP130&gt;=0.61,AP130&lt;0.765),"MG",IF(AND(AP130&gt;=0.765,AP130&lt;0.95),"PR",IF(AP130&gt;=0.95,"DPR"))))</f>
        <v>MG</v>
      </c>
      <c r="AV130">
        <f>SUM(R130,U130,X130,AA130,AD130,AG130,AJ130,AM130)</f>
        <v>53</v>
      </c>
      <c r="AW130">
        <f>SUM(S130,V130,Y130,AB130,AE130,AH130,AK130,AN130)</f>
        <v>85</v>
      </c>
    </row>
    <row r="131" spans="1:49" ht="4.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P131" s="11"/>
      <c r="AQ131" s="11"/>
      <c r="AR131" s="11"/>
      <c r="AS131" s="11"/>
    </row>
    <row r="132" spans="1:49" x14ac:dyDescent="0.2">
      <c r="A132" s="9">
        <v>4254</v>
      </c>
      <c r="B132" s="10"/>
      <c r="C132" s="11"/>
      <c r="D132" s="9" t="str">
        <f>VLOOKUP(A132,[1]leden!A$1:C$65536,2,FALSE)</f>
        <v>EVERAERT Luc</v>
      </c>
      <c r="E132" s="12"/>
      <c r="F132" s="12"/>
      <c r="G132" s="12"/>
      <c r="H132" s="12"/>
      <c r="I132" s="12"/>
      <c r="J132" s="10"/>
      <c r="K132" s="11"/>
      <c r="L132" s="9" t="str">
        <f>VLOOKUP(A132,[1]leden!A$1:C$65536,3,FALSE)</f>
        <v>OBA</v>
      </c>
      <c r="M132" s="10"/>
      <c r="N132" s="11"/>
      <c r="O132" s="11" t="str">
        <f>VLOOKUP(A132,[1]leden!A$1:F$65536,6,FALSE)</f>
        <v>1°</v>
      </c>
      <c r="P132" s="11">
        <f>VLOOKUP(A132,[1]leden!A$1:D$65536,4,FALSE)</f>
        <v>0</v>
      </c>
      <c r="R132" s="13">
        <v>27</v>
      </c>
      <c r="S132" s="13">
        <v>60</v>
      </c>
      <c r="T132" s="13"/>
      <c r="U132" s="13">
        <v>15</v>
      </c>
      <c r="V132" s="13">
        <v>38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P132" s="14">
        <f>ROUNDDOWN(AV132/AW132,3)</f>
        <v>0.42799999999999999</v>
      </c>
      <c r="AQ132" s="15"/>
      <c r="AR132" s="11"/>
      <c r="AS132" s="11" t="str">
        <f>IF(AP132&lt;0.61,"OG",IF(AND(AP132&gt;=0.61,AP132&lt;0.765),"MG",IF(AND(AP132&gt;=0.765,AP132&lt;0.95),"PR",IF(AP132&gt;=0.95,"DPR"))))</f>
        <v>OG</v>
      </c>
      <c r="AV132">
        <f>SUM(R132,U132,X132,AA132,AD132,AG132,AJ132,AM132)</f>
        <v>42</v>
      </c>
      <c r="AW132">
        <f>SUM(S132,V132,Y132,AB132,AE132,AH132,AK132,AN132)</f>
        <v>98</v>
      </c>
    </row>
    <row r="133" spans="1:49" ht="3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P133" s="11"/>
      <c r="AQ133" s="11"/>
      <c r="AR133" s="11"/>
      <c r="AS133" s="11"/>
    </row>
    <row r="134" spans="1:49" x14ac:dyDescent="0.2">
      <c r="A134" s="9">
        <v>8885</v>
      </c>
      <c r="B134" s="10"/>
      <c r="C134" s="11"/>
      <c r="D134" s="9" t="str">
        <f>VLOOKUP(A134,[1]leden!A$1:C$65536,2,FALSE)</f>
        <v>SPOORMANS Roger</v>
      </c>
      <c r="E134" s="12"/>
      <c r="F134" s="12"/>
      <c r="G134" s="12"/>
      <c r="H134" s="12"/>
      <c r="I134" s="12"/>
      <c r="J134" s="10"/>
      <c r="K134" s="11"/>
      <c r="L134" s="9" t="str">
        <f>VLOOKUP(A134,[1]leden!A$1:C$65536,3,FALSE)</f>
        <v>OBA</v>
      </c>
      <c r="M134" s="10"/>
      <c r="N134" s="11"/>
      <c r="O134" s="11" t="str">
        <f>VLOOKUP(A134,[1]leden!A$1:F$65536,6,FALSE)</f>
        <v>1°</v>
      </c>
      <c r="P134" s="11">
        <f>VLOOKUP(A134,[1]leden!A$1:D$65536,4,FALSE)</f>
        <v>0</v>
      </c>
      <c r="R134" s="13">
        <v>27</v>
      </c>
      <c r="S134" s="13">
        <v>45</v>
      </c>
      <c r="T134" s="13"/>
      <c r="U134" s="13">
        <v>12</v>
      </c>
      <c r="V134" s="13">
        <v>36</v>
      </c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P134" s="14">
        <f>ROUNDDOWN(AV134/AW134,3)</f>
        <v>0.48099999999999998</v>
      </c>
      <c r="AQ134" s="15"/>
      <c r="AR134" s="11"/>
      <c r="AS134" s="11" t="str">
        <f>IF(AP134&lt;0.61,"OG",IF(AND(AP134&gt;=0.61,AP134&lt;0.765),"MG",IF(AND(AP134&gt;=0.765,AP134&lt;0.95),"PR",IF(AP134&gt;=0.95,"DPR"))))</f>
        <v>OG</v>
      </c>
      <c r="AV134">
        <f>SUM(R134,U134,X134,AA134,AD134,AG134,AJ134,AM134)</f>
        <v>39</v>
      </c>
      <c r="AW134">
        <f>SUM(S134,V134,Y134,AB134,AE134,AH134,AK134,AN134)</f>
        <v>81</v>
      </c>
    </row>
    <row r="135" spans="1:49" ht="3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P135" s="11"/>
      <c r="AQ135" s="11"/>
      <c r="AR135" s="11"/>
      <c r="AS135" s="11"/>
    </row>
    <row r="136" spans="1:49" x14ac:dyDescent="0.2">
      <c r="A136" s="9">
        <v>7351</v>
      </c>
      <c r="B136" s="10"/>
      <c r="C136" s="11"/>
      <c r="D136" s="9" t="str">
        <f>VLOOKUP(A136,[1]leden!A$1:C$65536,2,FALSE)</f>
        <v>VAN CAMP Freddy</v>
      </c>
      <c r="E136" s="12"/>
      <c r="F136" s="12"/>
      <c r="G136" s="12"/>
      <c r="H136" s="12"/>
      <c r="I136" s="12"/>
      <c r="J136" s="10"/>
      <c r="K136" s="11"/>
      <c r="L136" s="9" t="str">
        <f>VLOOKUP(A136,[1]leden!A$1:C$65536,3,FALSE)</f>
        <v>ODM</v>
      </c>
      <c r="M136" s="10"/>
      <c r="N136" s="11"/>
      <c r="O136" s="11" t="str">
        <f>VLOOKUP(A136,[1]leden!A$1:F$65536,6,FALSE)</f>
        <v>1°</v>
      </c>
      <c r="P136" s="11">
        <f>VLOOKUP(A136,[1]leden!A$1:D$65536,4,FALSE)</f>
        <v>0</v>
      </c>
      <c r="R136" s="13">
        <v>27</v>
      </c>
      <c r="S136" s="13">
        <v>38</v>
      </c>
      <c r="T136" s="13"/>
      <c r="U136" s="13">
        <v>24</v>
      </c>
      <c r="V136" s="13">
        <v>43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P136" s="14">
        <f>ROUNDDOWN(AV136/AW136,3)</f>
        <v>0.629</v>
      </c>
      <c r="AQ136" s="15"/>
      <c r="AR136" s="11"/>
      <c r="AS136" s="11" t="str">
        <f>IF(AP136&lt;0.61,"OG",IF(AND(AP136&gt;=0.61,AP136&lt;0.765),"MG",IF(AND(AP136&gt;=0.765,AP136&lt;0.95),"PR",IF(AP136&gt;=0.95,"DPR"))))</f>
        <v>MG</v>
      </c>
      <c r="AV136">
        <f>SUM(R136,U136,X136,AA136,AD136,AG136,AJ136,AM136)</f>
        <v>51</v>
      </c>
      <c r="AW136">
        <f>SUM(S136,V136,Y136,AB136,AE136,AH136,AK136,AN136)</f>
        <v>81</v>
      </c>
    </row>
    <row r="137" spans="1:49" ht="3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P137" s="11"/>
      <c r="AQ137" s="11"/>
      <c r="AR137" s="11"/>
      <c r="AS137" s="11"/>
    </row>
    <row r="138" spans="1:49" x14ac:dyDescent="0.2">
      <c r="A138" s="9">
        <v>4305</v>
      </c>
      <c r="B138" s="10"/>
      <c r="C138" s="11"/>
      <c r="D138" s="9" t="str">
        <f>VLOOKUP(A138,[1]leden!A$1:C$65536,2,FALSE)</f>
        <v>DE HERTOG Ives</v>
      </c>
      <c r="E138" s="12"/>
      <c r="F138" s="12"/>
      <c r="G138" s="12"/>
      <c r="H138" s="12"/>
      <c r="I138" s="12"/>
      <c r="J138" s="10"/>
      <c r="K138" s="11"/>
      <c r="L138" s="9" t="str">
        <f>VLOOKUP(A138,[1]leden!A$1:C$65536,3,FALSE)</f>
        <v>KOH</v>
      </c>
      <c r="M138" s="10"/>
      <c r="N138" s="11"/>
      <c r="O138" s="11" t="str">
        <f>VLOOKUP(A138,[1]leden!A$1:F$65536,6,FALSE)</f>
        <v>1°</v>
      </c>
      <c r="P138" s="11">
        <f>VLOOKUP(A138,[1]leden!A$1:D$65536,4,FALSE)</f>
        <v>0</v>
      </c>
      <c r="R138" s="16">
        <v>27</v>
      </c>
      <c r="S138" s="16">
        <v>30</v>
      </c>
      <c r="T138" s="13"/>
      <c r="U138" s="13">
        <v>26</v>
      </c>
      <c r="V138" s="13">
        <v>53</v>
      </c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P138" s="14">
        <f>ROUNDDOWN(AV138/AW138,3)</f>
        <v>0.63800000000000001</v>
      </c>
      <c r="AQ138" s="15"/>
      <c r="AR138" s="11"/>
      <c r="AS138" s="11" t="str">
        <f>IF(AP138&lt;0.61,"OG",IF(AND(AP138&gt;=0.61,AP138&lt;0.765),"MG",IF(AND(AP138&gt;=0.765,AP138&lt;0.95),"PR",IF(AP138&gt;=0.95,"DPR"))))</f>
        <v>MG</v>
      </c>
      <c r="AV138">
        <f>SUM(R138,U138,X138,AA138,AD138,AG138,AJ138,AM138)</f>
        <v>53</v>
      </c>
      <c r="AW138">
        <f>SUM(S138,V138,Y138,AB138,AE138,AH138,AK138,AN138)</f>
        <v>83</v>
      </c>
    </row>
    <row r="139" spans="1:49" ht="5.2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P139" s="11"/>
      <c r="AQ139" s="11"/>
      <c r="AR139" s="11"/>
      <c r="AS139" s="11"/>
    </row>
    <row r="140" spans="1:49" x14ac:dyDescent="0.2">
      <c r="A140" s="9">
        <v>4780</v>
      </c>
      <c r="B140" s="10"/>
      <c r="C140" s="11"/>
      <c r="D140" s="9" t="str">
        <f>VLOOKUP(A140,[1]leden!A$1:C$65536,2,FALSE)</f>
        <v xml:space="preserve">LIBRECHT Geert </v>
      </c>
      <c r="E140" s="12"/>
      <c r="F140" s="12"/>
      <c r="G140" s="12"/>
      <c r="H140" s="12"/>
      <c r="I140" s="12"/>
      <c r="J140" s="10"/>
      <c r="K140" s="11"/>
      <c r="L140" s="9" t="str">
        <f>VLOOKUP(A140,[1]leden!A$1:C$65536,3,FALSE)</f>
        <v>KOH</v>
      </c>
      <c r="M140" s="10"/>
      <c r="N140" s="11"/>
      <c r="O140" s="11" t="str">
        <f>VLOOKUP(A140,[1]leden!A$1:F$65536,6,FALSE)</f>
        <v>1°</v>
      </c>
      <c r="P140" s="11">
        <f>VLOOKUP(A140,[1]leden!A$1:D$65536,4,FALSE)</f>
        <v>0</v>
      </c>
      <c r="R140" s="13">
        <v>27</v>
      </c>
      <c r="S140" s="13">
        <v>53</v>
      </c>
      <c r="T140" s="13"/>
      <c r="U140" s="13">
        <v>27</v>
      </c>
      <c r="V140" s="13">
        <v>50</v>
      </c>
      <c r="W140" s="13"/>
      <c r="X140" s="13" t="s">
        <v>11</v>
      </c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P140" s="14">
        <f>ROUNDDOWN(AV140/AW140,3)</f>
        <v>0.52400000000000002</v>
      </c>
      <c r="AQ140" s="15"/>
      <c r="AR140" s="11"/>
      <c r="AS140" s="11" t="str">
        <f>IF(AP140&lt;0.61,"OG",IF(AND(AP140&gt;=0.61,AP140&lt;0.765),"MG",IF(AND(AP140&gt;=0.765,AP140&lt;0.95),"PR",IF(AP140&gt;=0.95,"DPR"))))</f>
        <v>OG</v>
      </c>
      <c r="AV140">
        <f>SUM(R140,U140,X140,AA140,AD140,AG140,AJ140,AM140)</f>
        <v>54</v>
      </c>
      <c r="AW140">
        <f>SUM(S140,V140,Y140,AB140,AE140,AH140,AK140,AN140)</f>
        <v>103</v>
      </c>
    </row>
    <row r="141" spans="1:49" ht="4.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x14ac:dyDescent="0.2">
      <c r="A142" s="9">
        <v>4775</v>
      </c>
      <c r="B142" s="10"/>
      <c r="C142" s="11"/>
      <c r="D142" s="9" t="str">
        <f>VLOOKUP(A142,[1]leden!A$1:C$65536,2,FALSE)</f>
        <v>GOETHALS Didier</v>
      </c>
      <c r="E142" s="12"/>
      <c r="F142" s="12"/>
      <c r="G142" s="12"/>
      <c r="H142" s="12"/>
      <c r="I142" s="12"/>
      <c r="J142" s="10"/>
      <c r="K142" s="11"/>
      <c r="L142" s="9" t="str">
        <f>VLOOKUP(A142,[1]leden!A$1:C$65536,3,FALSE)</f>
        <v>K.GHOK</v>
      </c>
      <c r="M142" s="10"/>
      <c r="N142" s="11"/>
      <c r="O142" s="11" t="str">
        <f>VLOOKUP(A142,[1]leden!A$1:F$65536,6,FALSE)</f>
        <v>exc</v>
      </c>
      <c r="P142" s="11">
        <f>VLOOKUP(A142,[1]leden!A$1:D$65536,4,FALSE)</f>
        <v>0</v>
      </c>
      <c r="R142" s="16">
        <v>34</v>
      </c>
      <c r="S142" s="16">
        <v>26</v>
      </c>
      <c r="T142" s="13"/>
      <c r="U142" s="13">
        <v>34</v>
      </c>
      <c r="V142" s="13">
        <v>41</v>
      </c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P142" s="14">
        <f>ROUNDDOWN(AV142/AW142,3)</f>
        <v>1.014</v>
      </c>
      <c r="AQ142" s="15"/>
      <c r="AR142" s="11"/>
      <c r="AS142" s="11" t="str">
        <f>IF(AP142&lt;0.765,"OG",IF(AND(AP142&gt;=0.765,AP142&lt;0.95),"MG",IF(AP142&gt;=0.95,"PR")))</f>
        <v>PR</v>
      </c>
      <c r="AV142">
        <f>SUM(R142,U142,X142,AA142,AD142,AG142,AJ142,AM142)</f>
        <v>68</v>
      </c>
      <c r="AW142">
        <f>SUM(S142,V142,Y142,AB142,AE142,AH142,AK142,AN142)</f>
        <v>67</v>
      </c>
    </row>
    <row r="143" spans="1:49" ht="3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P143" s="11"/>
      <c r="AQ143" s="11"/>
      <c r="AR143" s="11"/>
      <c r="AS143" s="11"/>
    </row>
    <row r="144" spans="1:49" x14ac:dyDescent="0.2">
      <c r="A144" s="9">
        <v>4207</v>
      </c>
      <c r="B144" s="10"/>
      <c r="C144" s="11"/>
      <c r="D144" s="9" t="str">
        <f>VLOOKUP(A144,[1]leden!A$1:C$65536,2,FALSE)</f>
        <v>VELGHE Stefaan</v>
      </c>
      <c r="E144" s="12"/>
      <c r="F144" s="12"/>
      <c r="G144" s="12"/>
      <c r="H144" s="12"/>
      <c r="I144" s="12"/>
      <c r="J144" s="10"/>
      <c r="K144" s="11"/>
      <c r="L144" s="9" t="str">
        <f>VLOOKUP(A144,[1]leden!A$1:C$65536,3,FALSE)</f>
        <v>OBA</v>
      </c>
      <c r="M144" s="10"/>
      <c r="N144" s="11"/>
      <c r="O144" s="11" t="str">
        <f>VLOOKUP(A144,[1]leden!A$1:F$65536,6,FALSE)</f>
        <v>exc</v>
      </c>
      <c r="P144" s="11">
        <f>VLOOKUP(A144,[1]leden!A$1:D$65536,4,FALSE)</f>
        <v>0</v>
      </c>
      <c r="R144" s="16">
        <v>34</v>
      </c>
      <c r="S144" s="16">
        <v>33</v>
      </c>
      <c r="T144" s="13"/>
      <c r="U144" s="13">
        <v>22</v>
      </c>
      <c r="V144" s="13">
        <v>50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P144" s="14">
        <f>ROUNDDOWN(AV144/AW144,3)</f>
        <v>0.67400000000000004</v>
      </c>
      <c r="AQ144" s="15"/>
      <c r="AR144" s="11"/>
      <c r="AS144" s="11" t="str">
        <f>IF(AP144&lt;0.765,"OG",IF(AND(AP144&gt;=0.765,AP144&lt;0.95),"MG",IF(AP144&gt;=0.95,"PR")))</f>
        <v>OG</v>
      </c>
      <c r="AV144">
        <f>SUM(R144,U144,X144,AA144,AD144,AG144,AJ144,AM144)</f>
        <v>56</v>
      </c>
      <c r="AW144">
        <f>SUM(S144,V144,Y144,AB144,AE144,AH144,AK144,AN144)</f>
        <v>83</v>
      </c>
    </row>
    <row r="145" spans="1:49" ht="3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P145" s="11"/>
      <c r="AQ145" s="11"/>
      <c r="AR145" s="11"/>
      <c r="AS145" s="11"/>
    </row>
    <row r="146" spans="1:49" x14ac:dyDescent="0.2">
      <c r="A146" s="9">
        <v>4250</v>
      </c>
      <c r="B146" s="10"/>
      <c r="C146" s="11"/>
      <c r="D146" s="9" t="str">
        <f>VLOOKUP(A146,[1]leden!A$1:C$65536,2,FALSE)</f>
        <v>COBBAERT  Thierry</v>
      </c>
      <c r="E146" s="12"/>
      <c r="F146" s="12"/>
      <c r="G146" s="12"/>
      <c r="H146" s="12"/>
      <c r="I146" s="12"/>
      <c r="J146" s="10"/>
      <c r="K146" s="11"/>
      <c r="L146" s="9" t="str">
        <f>VLOOKUP(A146,[1]leden!A$1:C$65536,3,FALSE)</f>
        <v>K.BR</v>
      </c>
      <c r="M146" s="10"/>
      <c r="N146" s="11"/>
      <c r="O146" s="11" t="str">
        <f>VLOOKUP(A146,[1]leden!A$1:F$65536,6,FALSE)</f>
        <v>exc</v>
      </c>
      <c r="P146" s="11">
        <f>VLOOKUP(A146,[1]leden!A$1:D$65536,4,FALSE)</f>
        <v>0</v>
      </c>
      <c r="R146" s="13">
        <v>33</v>
      </c>
      <c r="S146" s="13">
        <v>51</v>
      </c>
      <c r="T146" s="13"/>
      <c r="U146" s="13">
        <v>34</v>
      </c>
      <c r="V146" s="13">
        <v>41</v>
      </c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P146" s="14">
        <f>ROUNDDOWN(AV146/AW146,3)</f>
        <v>0.72799999999999998</v>
      </c>
      <c r="AQ146" s="15"/>
      <c r="AR146" s="11"/>
      <c r="AS146" s="11" t="str">
        <f>IF(AP146&lt;0.765,"OG",IF(AND(AP146&gt;=0.765,AP146&lt;0.95),"MG",IF(AP146&gt;=0.95,"PR")))</f>
        <v>OG</v>
      </c>
      <c r="AV146">
        <f>SUM(R146,U146,X146,AA146,AD146,AG146,AJ146,AM146)</f>
        <v>67</v>
      </c>
      <c r="AW146">
        <f>SUM(S146,V146,Y146,AB146,AE146,AH146,AK146,AN146)</f>
        <v>92</v>
      </c>
    </row>
    <row r="147" spans="1:49" ht="3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P147" s="11"/>
      <c r="AQ147" s="11"/>
      <c r="AR147" s="11"/>
      <c r="AS147" s="11"/>
    </row>
    <row r="148" spans="1:49" x14ac:dyDescent="0.2">
      <c r="A148" s="9">
        <v>4506</v>
      </c>
      <c r="B148" s="10"/>
      <c r="C148" s="11"/>
      <c r="D148" s="9" t="str">
        <f>VLOOKUP(A148,[1]leden!A$1:C$65536,2,FALSE)</f>
        <v>BRACKE Tom</v>
      </c>
      <c r="E148" s="12"/>
      <c r="F148" s="12"/>
      <c r="G148" s="12"/>
      <c r="H148" s="12"/>
      <c r="I148" s="12"/>
      <c r="J148" s="10"/>
      <c r="K148" s="11"/>
      <c r="L148" s="9" t="str">
        <f>VLOOKUP(A148,[1]leden!A$1:C$65536,3,FALSE)</f>
        <v>GS</v>
      </c>
      <c r="M148" s="10"/>
      <c r="N148" s="11"/>
      <c r="O148" s="11" t="str">
        <f>VLOOKUP(A148,[1]leden!A$1:F$65536,6,FALSE)</f>
        <v>exc</v>
      </c>
      <c r="P148" s="11">
        <f>VLOOKUP(A148,[1]leden!A$1:D$65536,4,FALSE)</f>
        <v>0</v>
      </c>
      <c r="R148" s="16">
        <v>34</v>
      </c>
      <c r="S148" s="16">
        <v>29</v>
      </c>
      <c r="T148" s="13"/>
      <c r="U148" s="13">
        <v>34</v>
      </c>
      <c r="V148" s="13">
        <v>42</v>
      </c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P148" s="14">
        <f>ROUNDDOWN(AV148/AW148,3)</f>
        <v>0.95699999999999996</v>
      </c>
      <c r="AQ148" s="15"/>
      <c r="AR148" s="11"/>
      <c r="AS148" s="11" t="str">
        <f>IF(AP148&lt;0.765,"OG",IF(AND(AP148&gt;=0.765,AP148&lt;0.95),"MG",IF(AP148&gt;=0.95,"PR")))</f>
        <v>PR</v>
      </c>
      <c r="AV148">
        <f>SUM(R148,U148,X148,AA148,AD148,AG148,AJ148,AM148)</f>
        <v>68</v>
      </c>
      <c r="AW148">
        <f>SUM(S148,V148,Y148,AB148,AE148,AH148,AK148,AN148)</f>
        <v>71</v>
      </c>
    </row>
    <row r="149" spans="1:49" ht="4.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49" ht="4.5" hidden="1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spans="1:49" ht="4.5" hidden="1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spans="1:49" ht="4.5" hidden="1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spans="1:49" ht="4.5" hidden="1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spans="1:49" ht="4.5" hidden="1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49" ht="4.5" hidden="1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spans="1:49" ht="4.5" hidden="1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49" ht="4.5" hidden="1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49" ht="4.5" hidden="1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49" ht="4.5" hidden="1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spans="1:49" ht="4.5" hidden="1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49" ht="4.5" hidden="1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49" ht="4.5" hidden="1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49" ht="4.5" hidden="1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spans="1:49" ht="4.5" hidden="1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spans="1:49" ht="4.5" hidden="1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hidden="1" x14ac:dyDescent="0.2">
      <c r="A166" s="29"/>
      <c r="B166" s="29"/>
      <c r="C166" s="18"/>
      <c r="D166" s="30"/>
      <c r="E166" s="30"/>
      <c r="F166" s="30"/>
      <c r="G166" s="30"/>
      <c r="H166" s="30"/>
      <c r="I166" s="30"/>
      <c r="J166" s="30"/>
      <c r="K166" s="18"/>
      <c r="L166" s="31"/>
      <c r="M166" s="31"/>
      <c r="N166" s="18"/>
      <c r="O166" s="32"/>
      <c r="P166" s="18"/>
      <c r="Q166" s="18"/>
      <c r="R166" s="33"/>
      <c r="S166" s="33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34"/>
      <c r="AQ166" s="34"/>
      <c r="AR166" s="18"/>
      <c r="AS166" s="28"/>
      <c r="AT166" s="18"/>
      <c r="AU166" s="18"/>
      <c r="AV166" s="18"/>
      <c r="AW166" s="18"/>
    </row>
    <row r="167" spans="1:49" ht="3.75" hidden="1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ht="3.75" hidden="1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ht="3.75" hidden="1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ht="3.75" hidden="1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49" hidden="1" x14ac:dyDescent="0.2">
      <c r="A171" s="29"/>
      <c r="B171" s="29"/>
      <c r="C171" s="18"/>
      <c r="D171" s="30"/>
      <c r="E171" s="30"/>
      <c r="F171" s="30"/>
      <c r="G171" s="30"/>
      <c r="H171" s="30"/>
      <c r="I171" s="30"/>
      <c r="J171" s="30"/>
      <c r="K171" s="18"/>
      <c r="L171" s="31"/>
      <c r="M171" s="31"/>
      <c r="N171" s="18"/>
      <c r="O171" s="32"/>
      <c r="P171" s="18"/>
      <c r="Q171" s="18"/>
      <c r="R171" s="33"/>
      <c r="S171" s="33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34"/>
      <c r="AQ171" s="34"/>
      <c r="AR171" s="18"/>
      <c r="AS171" s="28"/>
      <c r="AT171" s="18"/>
      <c r="AU171" s="18"/>
      <c r="AV171" s="18"/>
      <c r="AW171" s="18"/>
    </row>
    <row r="172" spans="1:49" ht="4.5" hidden="1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spans="1:49" hidden="1" x14ac:dyDescent="0.2">
      <c r="A173" s="29"/>
      <c r="B173" s="29"/>
      <c r="C173" s="18"/>
      <c r="D173" s="30"/>
      <c r="E173" s="30"/>
      <c r="F173" s="30"/>
      <c r="G173" s="30"/>
      <c r="H173" s="30"/>
      <c r="I173" s="30"/>
      <c r="J173" s="30"/>
      <c r="K173" s="18"/>
      <c r="L173" s="31"/>
      <c r="M173" s="31"/>
      <c r="N173" s="18"/>
      <c r="O173" s="32"/>
      <c r="P173" s="18"/>
      <c r="Q173" s="18"/>
      <c r="R173" s="33"/>
      <c r="S173" s="33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34"/>
      <c r="AQ173" s="34"/>
      <c r="AR173" s="18"/>
      <c r="AS173" s="28"/>
      <c r="AT173" s="18"/>
      <c r="AU173" s="18"/>
      <c r="AV173" s="18"/>
      <c r="AW173" s="18"/>
    </row>
    <row r="174" spans="1:49" ht="3.75" hidden="1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spans="1:49" hidden="1" x14ac:dyDescent="0.2">
      <c r="A175" s="29"/>
      <c r="B175" s="29"/>
      <c r="C175" s="18"/>
      <c r="D175" s="30"/>
      <c r="E175" s="30"/>
      <c r="F175" s="30"/>
      <c r="G175" s="30"/>
      <c r="H175" s="30"/>
      <c r="I175" s="30"/>
      <c r="J175" s="30"/>
      <c r="K175" s="18"/>
      <c r="L175" s="31"/>
      <c r="M175" s="31"/>
      <c r="N175" s="18"/>
      <c r="O175" s="32"/>
      <c r="P175" s="18"/>
      <c r="Q175" s="18"/>
      <c r="R175" s="33"/>
      <c r="S175" s="33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34"/>
      <c r="AQ175" s="34"/>
      <c r="AR175" s="18"/>
      <c r="AS175" s="28"/>
      <c r="AT175" s="18"/>
      <c r="AU175" s="18"/>
      <c r="AV175" s="18"/>
      <c r="AW175" s="18"/>
    </row>
    <row r="176" spans="1:49" ht="3.75" hidden="1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spans="1:49" hidden="1" x14ac:dyDescent="0.2">
      <c r="A177" s="29"/>
      <c r="B177" s="29"/>
      <c r="C177" s="18"/>
      <c r="D177" s="30"/>
      <c r="E177" s="30"/>
      <c r="F177" s="30"/>
      <c r="G177" s="30"/>
      <c r="H177" s="30"/>
      <c r="I177" s="30"/>
      <c r="J177" s="30"/>
      <c r="K177" s="18"/>
      <c r="L177" s="31"/>
      <c r="M177" s="31"/>
      <c r="N177" s="18"/>
      <c r="O177" s="32"/>
      <c r="P177" s="18"/>
      <c r="Q177" s="18"/>
      <c r="R177" s="33"/>
      <c r="S177" s="33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34"/>
      <c r="AQ177" s="34"/>
      <c r="AR177" s="18"/>
      <c r="AS177" s="28"/>
      <c r="AT177" s="18"/>
      <c r="AU177" s="18"/>
      <c r="AV177" s="18"/>
      <c r="AW177" s="18"/>
    </row>
    <row r="178" spans="1:49" ht="3.75" hidden="1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spans="1:49" hidden="1" x14ac:dyDescent="0.2">
      <c r="A179" s="29"/>
      <c r="B179" s="29"/>
      <c r="C179" s="18"/>
      <c r="D179" s="30"/>
      <c r="E179" s="30"/>
      <c r="F179" s="30"/>
      <c r="G179" s="30"/>
      <c r="H179" s="30"/>
      <c r="I179" s="30"/>
      <c r="J179" s="30"/>
      <c r="K179" s="18"/>
      <c r="L179" s="31"/>
      <c r="M179" s="31"/>
      <c r="N179" s="18"/>
      <c r="O179" s="32"/>
      <c r="P179" s="18"/>
      <c r="Q179" s="18"/>
      <c r="R179" s="33"/>
      <c r="S179" s="33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34"/>
      <c r="AQ179" s="34"/>
      <c r="AR179" s="18"/>
      <c r="AS179" s="28"/>
      <c r="AT179" s="18"/>
      <c r="AU179" s="18"/>
      <c r="AV179" s="18"/>
      <c r="AW179" s="18"/>
    </row>
    <row r="180" spans="1:49" ht="5.25" hidden="1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spans="1:49" hidden="1" x14ac:dyDescent="0.2">
      <c r="A181" s="29"/>
      <c r="B181" s="29"/>
      <c r="C181" s="18"/>
      <c r="D181" s="30"/>
      <c r="E181" s="30"/>
      <c r="F181" s="30"/>
      <c r="G181" s="30"/>
      <c r="H181" s="30"/>
      <c r="I181" s="30"/>
      <c r="J181" s="30"/>
      <c r="K181" s="18"/>
      <c r="L181" s="31"/>
      <c r="M181" s="31"/>
      <c r="N181" s="18"/>
      <c r="O181" s="32"/>
      <c r="P181" s="18"/>
      <c r="Q181" s="18"/>
      <c r="R181" s="33"/>
      <c r="S181" s="33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34"/>
      <c r="AQ181" s="34"/>
      <c r="AR181" s="18"/>
      <c r="AS181" s="28"/>
      <c r="AT181" s="18"/>
      <c r="AU181" s="18"/>
      <c r="AV181" s="18"/>
      <c r="AW181" s="18"/>
    </row>
    <row r="182" spans="1:49" ht="4.5" hidden="1" customHeight="1" x14ac:dyDescent="0.2">
      <c r="A182" s="35"/>
      <c r="B182" s="35"/>
      <c r="C182" s="18"/>
      <c r="D182" s="36"/>
      <c r="E182" s="36"/>
      <c r="F182" s="36"/>
      <c r="G182" s="36"/>
      <c r="H182" s="36"/>
      <c r="I182" s="36"/>
      <c r="J182" s="36"/>
      <c r="K182" s="18"/>
      <c r="L182" s="37"/>
      <c r="M182" s="37"/>
      <c r="N182" s="18"/>
      <c r="O182" s="32"/>
      <c r="P182" s="18"/>
      <c r="Q182" s="18"/>
      <c r="R182" s="33"/>
      <c r="S182" s="33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38"/>
      <c r="AQ182" s="38"/>
      <c r="AR182" s="18"/>
      <c r="AS182" s="28"/>
      <c r="AT182" s="18"/>
      <c r="AU182" s="18"/>
      <c r="AV182" s="18"/>
      <c r="AW182" s="18"/>
    </row>
    <row r="183" spans="1:49" hidden="1" x14ac:dyDescent="0.2">
      <c r="A183" s="29"/>
      <c r="B183" s="29"/>
      <c r="C183" s="18"/>
      <c r="D183" s="30"/>
      <c r="E183" s="30"/>
      <c r="F183" s="30"/>
      <c r="G183" s="30"/>
      <c r="H183" s="30"/>
      <c r="I183" s="30"/>
      <c r="J183" s="30"/>
      <c r="K183" s="18"/>
      <c r="L183" s="31"/>
      <c r="M183" s="31"/>
      <c r="N183" s="18"/>
      <c r="O183" s="32"/>
      <c r="P183" s="18"/>
      <c r="Q183" s="18"/>
      <c r="R183" s="33"/>
      <c r="S183" s="33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34"/>
      <c r="AQ183" s="34"/>
      <c r="AR183" s="18"/>
      <c r="AS183" s="28"/>
      <c r="AT183" s="18"/>
      <c r="AU183" s="18"/>
      <c r="AV183" s="18"/>
      <c r="AW183" s="18"/>
    </row>
    <row r="184" spans="1:49" ht="3.75" hidden="1" customHeight="1" x14ac:dyDescent="0.2">
      <c r="A184" s="35"/>
      <c r="B184" s="35"/>
      <c r="C184" s="18"/>
      <c r="D184" s="36"/>
      <c r="E184" s="36"/>
      <c r="F184" s="36"/>
      <c r="G184" s="36"/>
      <c r="H184" s="36"/>
      <c r="I184" s="36"/>
      <c r="J184" s="36"/>
      <c r="K184" s="18"/>
      <c r="L184" s="37"/>
      <c r="M184" s="37"/>
      <c r="N184" s="18"/>
      <c r="O184" s="32"/>
      <c r="P184" s="18"/>
      <c r="Q184" s="18"/>
      <c r="R184" s="33"/>
      <c r="S184" s="33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38"/>
      <c r="AQ184" s="38"/>
      <c r="AR184" s="18"/>
      <c r="AS184" s="28"/>
      <c r="AT184" s="18"/>
      <c r="AU184" s="18"/>
      <c r="AV184" s="18"/>
      <c r="AW184" s="18"/>
    </row>
    <row r="185" spans="1:49" hidden="1" x14ac:dyDescent="0.2">
      <c r="A185" s="29"/>
      <c r="B185" s="29"/>
      <c r="C185" s="18"/>
      <c r="D185" s="30"/>
      <c r="E185" s="30"/>
      <c r="F185" s="30"/>
      <c r="G185" s="30"/>
      <c r="H185" s="30"/>
      <c r="I185" s="30"/>
      <c r="J185" s="30"/>
      <c r="K185" s="18"/>
      <c r="L185" s="31"/>
      <c r="M185" s="31"/>
      <c r="N185" s="18"/>
      <c r="O185" s="32"/>
      <c r="P185" s="18"/>
      <c r="Q185" s="18"/>
      <c r="R185" s="33"/>
      <c r="S185" s="33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34"/>
      <c r="AQ185" s="34"/>
      <c r="AR185" s="18"/>
      <c r="AS185" s="28"/>
      <c r="AT185" s="18"/>
      <c r="AU185" s="18"/>
      <c r="AV185" s="18"/>
      <c r="AW185" s="18"/>
    </row>
    <row r="186" spans="1:49" ht="3.75" hidden="1" customHeight="1" x14ac:dyDescent="0.2">
      <c r="A186" s="35"/>
      <c r="B186" s="35"/>
      <c r="C186" s="18"/>
      <c r="D186" s="36"/>
      <c r="E186" s="36"/>
      <c r="F186" s="36"/>
      <c r="G186" s="36"/>
      <c r="H186" s="36"/>
      <c r="I186" s="36"/>
      <c r="J186" s="36"/>
      <c r="K186" s="18"/>
      <c r="L186" s="37"/>
      <c r="M186" s="37"/>
      <c r="N186" s="18"/>
      <c r="O186" s="32"/>
      <c r="P186" s="18"/>
      <c r="Q186" s="18"/>
      <c r="R186" s="33"/>
      <c r="S186" s="33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38"/>
      <c r="AQ186" s="38"/>
      <c r="AR186" s="18"/>
      <c r="AS186" s="28"/>
      <c r="AT186" s="18"/>
      <c r="AU186" s="18"/>
      <c r="AV186" s="18"/>
      <c r="AW186" s="18"/>
    </row>
    <row r="187" spans="1:49" hidden="1" x14ac:dyDescent="0.2">
      <c r="A187" s="29"/>
      <c r="B187" s="29"/>
      <c r="C187" s="18"/>
      <c r="D187" s="30"/>
      <c r="E187" s="30"/>
      <c r="F187" s="30"/>
      <c r="G187" s="30"/>
      <c r="H187" s="30"/>
      <c r="I187" s="30"/>
      <c r="J187" s="30"/>
      <c r="K187" s="18"/>
      <c r="L187" s="31"/>
      <c r="M187" s="31"/>
      <c r="N187" s="18"/>
      <c r="O187" s="32"/>
      <c r="P187" s="18"/>
      <c r="Q187" s="18"/>
      <c r="R187" s="33"/>
      <c r="S187" s="33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34"/>
      <c r="AQ187" s="34"/>
      <c r="AR187" s="18"/>
      <c r="AS187" s="28"/>
      <c r="AT187" s="18"/>
      <c r="AU187" s="18"/>
      <c r="AV187" s="18"/>
      <c r="AW187" s="18"/>
    </row>
    <row r="188" spans="1:49" ht="3.75" hidden="1" customHeight="1" x14ac:dyDescent="0.2">
      <c r="A188" s="35"/>
      <c r="B188" s="35"/>
      <c r="C188" s="18"/>
      <c r="D188" s="36"/>
      <c r="E188" s="36"/>
      <c r="F188" s="36"/>
      <c r="G188" s="36"/>
      <c r="H188" s="36"/>
      <c r="I188" s="36"/>
      <c r="J188" s="36"/>
      <c r="K188" s="18"/>
      <c r="L188" s="37"/>
      <c r="M188" s="37"/>
      <c r="N188" s="18"/>
      <c r="O188" s="32"/>
      <c r="P188" s="18"/>
      <c r="Q188" s="18"/>
      <c r="R188" s="33"/>
      <c r="S188" s="33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38"/>
      <c r="AQ188" s="38"/>
      <c r="AR188" s="18"/>
      <c r="AS188" s="28"/>
      <c r="AT188" s="18"/>
      <c r="AU188" s="18"/>
      <c r="AV188" s="18"/>
      <c r="AW188" s="18"/>
    </row>
    <row r="189" spans="1:49" hidden="1" x14ac:dyDescent="0.2">
      <c r="A189" s="29"/>
      <c r="B189" s="29"/>
      <c r="C189" s="18"/>
      <c r="D189" s="30"/>
      <c r="E189" s="30"/>
      <c r="F189" s="30"/>
      <c r="G189" s="30"/>
      <c r="H189" s="30"/>
      <c r="I189" s="30"/>
      <c r="J189" s="30"/>
      <c r="K189" s="18"/>
      <c r="L189" s="31"/>
      <c r="M189" s="31"/>
      <c r="N189" s="18"/>
      <c r="O189" s="32"/>
      <c r="P189" s="18"/>
      <c r="Q189" s="18"/>
      <c r="R189" s="33"/>
      <c r="S189" s="33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34"/>
      <c r="AQ189" s="34"/>
      <c r="AR189" s="18"/>
      <c r="AS189" s="28"/>
      <c r="AT189" s="18"/>
      <c r="AU189" s="18"/>
      <c r="AV189" s="18"/>
      <c r="AW189" s="18"/>
    </row>
    <row r="190" spans="1:49" ht="5.25" customHeight="1" x14ac:dyDescent="0.2">
      <c r="A190" s="35"/>
      <c r="B190" s="35"/>
      <c r="C190" s="18"/>
      <c r="D190" s="36"/>
      <c r="E190" s="36"/>
      <c r="F190" s="36"/>
      <c r="G190" s="36"/>
      <c r="H190" s="36"/>
      <c r="I190" s="36"/>
      <c r="J190" s="36"/>
      <c r="K190" s="18"/>
      <c r="L190" s="37"/>
      <c r="M190" s="37"/>
      <c r="N190" s="18"/>
      <c r="O190" s="32"/>
      <c r="P190" s="18"/>
      <c r="Q190" s="18"/>
      <c r="R190" s="33"/>
      <c r="S190" s="33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38"/>
      <c r="AQ190" s="38"/>
      <c r="AR190" s="18"/>
      <c r="AS190" s="28"/>
      <c r="AT190" s="18"/>
      <c r="AU190" s="18"/>
      <c r="AV190" s="18"/>
      <c r="AW190" s="18"/>
    </row>
    <row r="191" spans="1:49" x14ac:dyDescent="0.2">
      <c r="A191" s="39" t="s">
        <v>15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18"/>
      <c r="O191" s="32"/>
      <c r="P191" s="18"/>
      <c r="Q191" s="18"/>
      <c r="R191" s="33"/>
      <c r="S191" s="33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34"/>
      <c r="AQ191" s="34"/>
      <c r="AR191" s="18"/>
      <c r="AS191" s="28"/>
      <c r="AT191" s="18"/>
      <c r="AU191" s="18"/>
      <c r="AV191" s="18"/>
      <c r="AW191" s="18"/>
    </row>
    <row r="192" spans="1:49" ht="5.2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</row>
    <row r="193" spans="1:49" x14ac:dyDescent="0.2">
      <c r="A193" s="9">
        <v>4581</v>
      </c>
      <c r="B193" s="10"/>
      <c r="C193" s="11"/>
      <c r="D193" s="9" t="str">
        <f>VLOOKUP(A193,[1]leden!A$1:C$65536,2,FALSE)</f>
        <v>VAN HOOYDONK Guy</v>
      </c>
      <c r="E193" s="12"/>
      <c r="F193" s="12"/>
      <c r="G193" s="12"/>
      <c r="H193" s="12"/>
      <c r="I193" s="12"/>
      <c r="J193" s="10"/>
      <c r="K193" s="11"/>
      <c r="L193" s="9" t="str">
        <f>VLOOKUP(A193,[1]leden!A$1:C$65536,3,FALSE)</f>
        <v>UN</v>
      </c>
      <c r="M193" s="10"/>
      <c r="N193" s="11"/>
      <c r="O193" s="11" t="str">
        <f>VLOOKUP(A193,[1]leden!A$1:F$65536,6,FALSE)</f>
        <v>3°</v>
      </c>
      <c r="P193" s="11">
        <f>VLOOKUP(A193,[1]leden!A$1:D$65536,4,FALSE)</f>
        <v>0</v>
      </c>
      <c r="R193" s="13">
        <v>18</v>
      </c>
      <c r="S193" s="13">
        <v>55</v>
      </c>
      <c r="T193" s="13"/>
      <c r="U193" s="13">
        <v>17</v>
      </c>
      <c r="V193" s="13">
        <v>50</v>
      </c>
      <c r="W193" s="13"/>
      <c r="X193" s="13">
        <v>14</v>
      </c>
      <c r="Y193" s="13">
        <v>59</v>
      </c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P193" s="14">
        <f>ROUNDDOWN(AV193/AW193,3)</f>
        <v>0.29799999999999999</v>
      </c>
      <c r="AQ193" s="15"/>
      <c r="AR193" s="11"/>
      <c r="AS193" s="11" t="str">
        <f>IF(AP193&lt;0.405,"OG",IF(AND(AP193&gt;=0.405,AP193&lt;0.495),"MG",IF(AND(AP193&gt;=0.495,AP193&lt;0.61),"PR",IF(AND(AP193&gt;=0.61,AP193&lt;0.765),"DPR",IF(AND(AP193&gt;=0.765,AP193&lt;0.95),"DRPR")))))</f>
        <v>OG</v>
      </c>
      <c r="AV193">
        <f>SUM(R193,U193,X193,AA193,AD193,AG193,AJ193,AM193)</f>
        <v>49</v>
      </c>
      <c r="AW193">
        <f>SUM(S193,V193,Y193,AB193,AE193,AH193,AK193,AN193)</f>
        <v>164</v>
      </c>
    </row>
    <row r="194" spans="1:49" ht="4.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P194" s="11"/>
      <c r="AQ194" s="11"/>
      <c r="AR194" s="11"/>
      <c r="AS194" s="11"/>
    </row>
    <row r="195" spans="1:49" x14ac:dyDescent="0.2">
      <c r="A195" s="9">
        <v>5900</v>
      </c>
      <c r="B195" s="10"/>
      <c r="C195" s="11"/>
      <c r="D195" s="9" t="str">
        <f>VLOOKUP(A195,[1]leden!A$1:C$65536,2,FALSE)</f>
        <v>PUYSTIENS Stephan</v>
      </c>
      <c r="E195" s="12"/>
      <c r="F195" s="12"/>
      <c r="G195" s="12"/>
      <c r="H195" s="12"/>
      <c r="I195" s="12"/>
      <c r="J195" s="10"/>
      <c r="K195" s="11"/>
      <c r="L195" s="9" t="str">
        <f>VLOOKUP(A195,[1]leden!A$1:C$65536,3,FALSE)</f>
        <v>OBA</v>
      </c>
      <c r="M195" s="10"/>
      <c r="N195" s="11"/>
      <c r="O195" s="11" t="str">
        <f>VLOOKUP(A195,[1]leden!A$1:F$65536,6,FALSE)</f>
        <v>3°</v>
      </c>
      <c r="P195" s="11">
        <f>VLOOKUP(A195,[1]leden!A$1:D$65536,4,FALSE)</f>
        <v>0</v>
      </c>
      <c r="R195" s="13">
        <v>18</v>
      </c>
      <c r="S195" s="13">
        <v>48</v>
      </c>
      <c r="T195" s="13"/>
      <c r="U195" s="13">
        <v>18</v>
      </c>
      <c r="V195" s="13">
        <v>59</v>
      </c>
      <c r="W195" s="13"/>
      <c r="X195" s="13">
        <v>11</v>
      </c>
      <c r="Y195" s="13">
        <v>60</v>
      </c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P195" s="14">
        <f>ROUNDDOWN(AV195/AW195,3)</f>
        <v>0.28100000000000003</v>
      </c>
      <c r="AQ195" s="15"/>
      <c r="AR195" s="11"/>
      <c r="AS195" s="11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47</v>
      </c>
      <c r="AW195">
        <f>SUM(S195,V195,Y195,AB195,AE195,AH195,AK195,AN195)</f>
        <v>167</v>
      </c>
    </row>
    <row r="196" spans="1:49" ht="3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P196" s="11"/>
      <c r="AQ196" s="11"/>
      <c r="AR196" s="11"/>
      <c r="AS196" s="11"/>
    </row>
    <row r="197" spans="1:49" x14ac:dyDescent="0.2">
      <c r="A197" s="9">
        <v>8090</v>
      </c>
      <c r="B197" s="10"/>
      <c r="C197" s="11"/>
      <c r="D197" s="9" t="str">
        <f>VLOOKUP(A197,[1]leden!A$1:C$65536,2,FALSE)</f>
        <v>VANLAUWE Stephan</v>
      </c>
      <c r="E197" s="12"/>
      <c r="F197" s="12"/>
      <c r="G197" s="12"/>
      <c r="H197" s="12"/>
      <c r="I197" s="12"/>
      <c r="J197" s="10"/>
      <c r="K197" s="11"/>
      <c r="L197" s="9" t="str">
        <f>VLOOKUP(A197,[1]leden!A$1:C$65536,3,FALSE)</f>
        <v>DOS</v>
      </c>
      <c r="M197" s="10"/>
      <c r="N197" s="11"/>
      <c r="O197" s="11" t="str">
        <f>VLOOKUP(A197,[1]leden!A$1:F$65536,6,FALSE)</f>
        <v>3°</v>
      </c>
      <c r="P197" s="11">
        <f>VLOOKUP(A197,[1]leden!A$1:D$65536,4,FALSE)</f>
        <v>0</v>
      </c>
      <c r="R197" s="16">
        <v>16</v>
      </c>
      <c r="S197" s="16">
        <v>32</v>
      </c>
      <c r="T197" s="16"/>
      <c r="U197" s="16">
        <v>18</v>
      </c>
      <c r="V197" s="16">
        <v>32</v>
      </c>
      <c r="W197" s="13"/>
      <c r="X197" s="13">
        <v>14</v>
      </c>
      <c r="Y197" s="13">
        <v>54</v>
      </c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P197" s="14">
        <f>ROUNDDOWN(AV197/AW197,3)</f>
        <v>0.40600000000000003</v>
      </c>
      <c r="AQ197" s="15"/>
      <c r="AR197" s="11"/>
      <c r="AS197" s="11" t="str">
        <f>IF(AP197&lt;0.405,"OG",IF(AND(AP197&gt;=0.405,AP197&lt;0.495),"MG",IF(AND(AP197&gt;=0.495,AP197&lt;0.61),"PR",IF(AND(AP197&gt;=0.61,AP197&lt;0.765),"DPR",IF(AND(AP197&gt;=0.765,AP197&lt;0.95),"DRPR")))))</f>
        <v>MG</v>
      </c>
      <c r="AV197">
        <f>SUM(R197,U197,X197,AA197,AD197,AG197,AJ197,AM197)</f>
        <v>48</v>
      </c>
      <c r="AW197">
        <f>SUM(S197,V197,Y197,AB197,AE197,AH197,AK197,AN197)</f>
        <v>118</v>
      </c>
    </row>
    <row r="198" spans="1:49" ht="4.5" customHeight="1" x14ac:dyDescent="0.2"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</row>
    <row r="199" spans="1:49" x14ac:dyDescent="0.2">
      <c r="A199" s="9">
        <v>4456</v>
      </c>
      <c r="B199" s="10"/>
      <c r="C199" s="11"/>
      <c r="D199" s="9" t="str">
        <f>VLOOKUP(A199,[1]leden!A$1:C$65536,2,FALSE)</f>
        <v>DUPONT Jean-Claude</v>
      </c>
      <c r="E199" s="12"/>
      <c r="F199" s="12"/>
      <c r="G199" s="12"/>
      <c r="H199" s="12"/>
      <c r="I199" s="12"/>
      <c r="J199" s="10"/>
      <c r="K199" s="11"/>
      <c r="L199" s="9" t="str">
        <f>VLOOKUP(A199,[1]leden!A$1:C$65536,3,FALSE)</f>
        <v>UN</v>
      </c>
      <c r="M199" s="10"/>
      <c r="O199" s="11" t="str">
        <f>VLOOKUP(A199,[1]leden!A$1:F$65536,6,FALSE)</f>
        <v>2°</v>
      </c>
      <c r="P199" s="11">
        <f>VLOOKUP(A199,[1]leden!A$1:D$65536,4,FALSE)</f>
        <v>0</v>
      </c>
      <c r="R199" s="13">
        <v>22</v>
      </c>
      <c r="S199" s="13">
        <v>45</v>
      </c>
      <c r="T199" s="13"/>
      <c r="U199" s="13">
        <v>22</v>
      </c>
      <c r="V199" s="13">
        <v>45</v>
      </c>
      <c r="W199" s="13"/>
      <c r="X199" s="13">
        <v>22</v>
      </c>
      <c r="Y199" s="13">
        <v>44</v>
      </c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P199" s="14">
        <f>ROUNDDOWN(AV199/AW199,3)</f>
        <v>0.49199999999999999</v>
      </c>
      <c r="AQ199" s="15"/>
      <c r="AR199" s="11"/>
      <c r="AS199" s="11" t="str">
        <f>IF(AP199&lt;0.495,"OG",IF(AND(AP199&gt;=0.495,AP199&lt;0.61),"MG",IF(AND(AP199&gt;=0.61,AP199&lt;0.765),"PR",IF(AND(AP199&gt;=0.795,AP199&lt;0.95),"DPR",IF(AP199&gt;=0.95,"DRPR")))))</f>
        <v>OG</v>
      </c>
      <c r="AV199">
        <f>SUM(R199,U199,X199,AA199,AD199,AG199,AJ199,AM199)</f>
        <v>66</v>
      </c>
      <c r="AW199">
        <f>SUM(S199,V199,Y199,AB199,AE199,AH199,AK199,AN199)</f>
        <v>134</v>
      </c>
    </row>
    <row r="200" spans="1:49" ht="3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</row>
    <row r="201" spans="1:49" x14ac:dyDescent="0.2">
      <c r="A201" s="9">
        <v>4776</v>
      </c>
      <c r="B201" s="10"/>
      <c r="C201" s="11"/>
      <c r="D201" s="9" t="str">
        <f>VLOOKUP(A201,[1]leden!A$1:C$65536,2,FALSE)</f>
        <v>HOUTHAEVE Jean-Marie</v>
      </c>
      <c r="E201" s="12"/>
      <c r="F201" s="12"/>
      <c r="G201" s="12"/>
      <c r="H201" s="12"/>
      <c r="I201" s="12"/>
      <c r="J201" s="10"/>
      <c r="K201" s="11"/>
      <c r="L201" s="9" t="str">
        <f>VLOOKUP(A201,[1]leden!A$1:C$65536,3,FALSE)</f>
        <v>DOS</v>
      </c>
      <c r="M201" s="10"/>
      <c r="O201" s="11" t="str">
        <f>VLOOKUP(A201,[1]leden!A$1:F$65536,6,FALSE)</f>
        <v>2°</v>
      </c>
      <c r="P201" s="11">
        <f>VLOOKUP(A201,[1]leden!A$1:D$65536,4,FALSE)</f>
        <v>0</v>
      </c>
      <c r="R201" s="13">
        <v>22</v>
      </c>
      <c r="S201" s="13">
        <v>39</v>
      </c>
      <c r="T201" s="13"/>
      <c r="U201" s="13">
        <v>22</v>
      </c>
      <c r="V201" s="13">
        <v>53</v>
      </c>
      <c r="W201" s="13"/>
      <c r="X201" s="13">
        <v>22</v>
      </c>
      <c r="Y201" s="13">
        <v>61</v>
      </c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6"/>
      <c r="AP201" s="14">
        <f>ROUNDDOWN(AV201/AW201,3)</f>
        <v>0.43099999999999999</v>
      </c>
      <c r="AQ201" s="15"/>
      <c r="AR201" s="11"/>
      <c r="AS201" s="11" t="str">
        <f>IF(AP201&lt;0.495,"OG",IF(AND(AP201&gt;=0.495,AP201&lt;0.61),"MG",IF(AND(AP201&gt;=0.61,AP201&lt;0.765),"PR",IF(AND(AP201&gt;=0.795,AP201&lt;0.95),"DPR",IF(AP201&gt;=0.95,"DRPR")))))</f>
        <v>OG</v>
      </c>
      <c r="AV201">
        <f>SUM(R201,U201,X201,AA201,AD201,AG201,AJ201,AM201)</f>
        <v>66</v>
      </c>
      <c r="AW201">
        <f>SUM(S201,V201,Y201,AB201,AE201,AH201,AK201,AN201)</f>
        <v>153</v>
      </c>
    </row>
    <row r="202" spans="1:49" ht="3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P202" s="11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P202" s="11"/>
      <c r="AQ202" s="11"/>
      <c r="AR202" s="11"/>
      <c r="AS202" s="11"/>
    </row>
    <row r="203" spans="1:49" x14ac:dyDescent="0.2">
      <c r="A203" s="9">
        <v>7385</v>
      </c>
      <c r="B203" s="10"/>
      <c r="C203" s="11"/>
      <c r="D203" s="9" t="str">
        <f>VLOOKUP(A203,[1]leden!A$1:C$65536,2,FALSE)</f>
        <v>DE MAERSCHALCK Eric</v>
      </c>
      <c r="E203" s="12"/>
      <c r="F203" s="12"/>
      <c r="G203" s="12"/>
      <c r="H203" s="12"/>
      <c r="I203" s="12"/>
      <c r="J203" s="10"/>
      <c r="K203" s="11"/>
      <c r="L203" s="9" t="str">
        <f>VLOOKUP(A203,[1]leden!A$1:C$65536,3,FALSE)</f>
        <v>COU</v>
      </c>
      <c r="M203" s="10"/>
      <c r="O203" s="11" t="str">
        <f>VLOOKUP(A203,[1]leden!A$1:F$65536,6,FALSE)</f>
        <v>2°</v>
      </c>
      <c r="P203" s="11">
        <f>VLOOKUP(A203,[1]leden!A$1:D$65536,4,FALSE)</f>
        <v>0</v>
      </c>
      <c r="R203" s="13">
        <v>22</v>
      </c>
      <c r="S203" s="13">
        <v>37</v>
      </c>
      <c r="T203" s="13"/>
      <c r="U203" s="13">
        <v>22</v>
      </c>
      <c r="V203" s="13">
        <v>40</v>
      </c>
      <c r="W203" s="13"/>
      <c r="X203" s="13">
        <v>22</v>
      </c>
      <c r="Y203" s="13">
        <v>47</v>
      </c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P203" s="14">
        <f>ROUNDDOWN(AV203/AW203,3)</f>
        <v>0.53200000000000003</v>
      </c>
      <c r="AQ203" s="15"/>
      <c r="AR203" s="11"/>
      <c r="AS203" s="11" t="str">
        <f>IF(AP203&lt;0.495,"OG",IF(AND(AP203&gt;=0.495,AP203&lt;0.61),"MG",IF(AND(AP203&gt;=0.61,AP203&lt;0.765),"PR",IF(AND(AP203&gt;=0.795,AP203&lt;0.95),"DPR",IF(AP203&gt;=0.95,"DRPR")))))</f>
        <v>MG</v>
      </c>
      <c r="AV203">
        <f>SUM(R203,U203,X203,AA203,AD203,AG203,AJ203,AM203)</f>
        <v>66</v>
      </c>
      <c r="AW203">
        <f>SUM(S203,V203,Y203,AB203,AE203,AH203,AK203,AN203)</f>
        <v>124</v>
      </c>
    </row>
    <row r="204" spans="1:49" ht="4.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P204" s="11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P204" s="11"/>
      <c r="AQ204" s="11"/>
      <c r="AR204" s="11"/>
      <c r="AS204" s="11"/>
    </row>
    <row r="205" spans="1:49" x14ac:dyDescent="0.2">
      <c r="A205" s="9">
        <v>2218</v>
      </c>
      <c r="B205" s="10"/>
      <c r="C205" s="11"/>
      <c r="D205" s="9" t="str">
        <f>VLOOKUP(A205,[1]leden!A$1:C$65536,2,FALSE)</f>
        <v>LETEN Christian</v>
      </c>
      <c r="E205" s="12"/>
      <c r="F205" s="12"/>
      <c r="G205" s="12"/>
      <c r="H205" s="12"/>
      <c r="I205" s="12"/>
      <c r="J205" s="10"/>
      <c r="K205" s="11"/>
      <c r="L205" s="9" t="str">
        <f>VLOOKUP(A205,[1]leden!A$1:C$65536,3,FALSE)</f>
        <v>COU</v>
      </c>
      <c r="M205" s="10"/>
      <c r="O205" s="11" t="str">
        <f>VLOOKUP(A205,[1]leden!A$1:F$65536,6,FALSE)</f>
        <v>2°</v>
      </c>
      <c r="P205" s="11">
        <f>VLOOKUP(A205,[1]leden!A$1:D$65536,4,FALSE)</f>
        <v>0</v>
      </c>
      <c r="R205" s="13">
        <v>19</v>
      </c>
      <c r="S205" s="13">
        <v>35</v>
      </c>
      <c r="T205" s="13"/>
      <c r="U205" s="13">
        <v>22</v>
      </c>
      <c r="V205" s="13">
        <v>43</v>
      </c>
      <c r="W205" s="13"/>
      <c r="X205" s="13">
        <v>13</v>
      </c>
      <c r="Y205" s="13">
        <v>47</v>
      </c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P205" s="14">
        <f>ROUNDDOWN(AV205/AW205,3)</f>
        <v>0.432</v>
      </c>
      <c r="AQ205" s="15"/>
      <c r="AR205" s="11"/>
      <c r="AS205" s="11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SUM(R205,U205,X205,AA205,AD205,AG205,AJ205,AM205)</f>
        <v>54</v>
      </c>
      <c r="AW205">
        <f>SUM(S205,V205,Y205,AB205,AE205,AH205,AK205,AN205)</f>
        <v>125</v>
      </c>
    </row>
    <row r="206" spans="1:49" ht="3.75" customHeight="1" x14ac:dyDescent="0.2"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</row>
    <row r="207" spans="1:49" x14ac:dyDescent="0.2">
      <c r="A207" s="9">
        <v>4531</v>
      </c>
      <c r="B207" s="10"/>
      <c r="C207" s="11"/>
      <c r="D207" s="9" t="str">
        <f>VLOOKUP(A207,[1]leden!A$1:C$65536,2,FALSE)</f>
        <v>WULFRANCK Luc</v>
      </c>
      <c r="E207" s="12"/>
      <c r="F207" s="12"/>
      <c r="G207" s="12"/>
      <c r="H207" s="12"/>
      <c r="I207" s="12"/>
      <c r="J207" s="10"/>
      <c r="K207" s="11"/>
      <c r="L207" s="9" t="str">
        <f>VLOOKUP(A207,[1]leden!A$1:C$65536,3,FALSE)</f>
        <v>UN</v>
      </c>
      <c r="M207" s="10"/>
      <c r="N207" s="11"/>
      <c r="O207" s="11" t="str">
        <f>VLOOKUP(A207,[1]leden!A$1:F$65536,6,FALSE)</f>
        <v>1°</v>
      </c>
      <c r="P207" s="11">
        <f>VLOOKUP(A207,[1]leden!A$1:D$65536,4,FALSE)</f>
        <v>0</v>
      </c>
      <c r="R207" s="13">
        <v>27</v>
      </c>
      <c r="S207" s="13">
        <v>36</v>
      </c>
      <c r="T207" s="13"/>
      <c r="U207" s="13">
        <v>27</v>
      </c>
      <c r="V207" s="13">
        <v>38</v>
      </c>
      <c r="W207" s="13"/>
      <c r="X207" s="13">
        <v>27</v>
      </c>
      <c r="Y207" s="13">
        <v>43</v>
      </c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P207" s="14">
        <f>ROUNDDOWN(AV207/AW207,3)</f>
        <v>0.69199999999999995</v>
      </c>
      <c r="AQ207" s="15"/>
      <c r="AR207" s="11"/>
      <c r="AS207" s="11" t="str">
        <f>IF(AP207&lt;0.61,"OG",IF(AND(AP207&gt;=0.61,AP207&lt;0.765),"MG",IF(AND(AP207&gt;=0.765,AP207&lt;0.95),"PR",IF(AP207&gt;=0.95,"DPR"))))</f>
        <v>MG</v>
      </c>
      <c r="AV207">
        <f>SUM(R207,U207,X207,AA207,AD207,AG207,AJ207,AM207)</f>
        <v>81</v>
      </c>
      <c r="AW207">
        <f>SUM(S207,V207,Y207,AB207,AE207,AH207,AK207,AN207)</f>
        <v>117</v>
      </c>
    </row>
    <row r="208" spans="1:49" ht="4.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P208" s="11"/>
      <c r="AQ208" s="11"/>
      <c r="AR208" s="11"/>
      <c r="AS208" s="11"/>
    </row>
    <row r="209" spans="1:49" x14ac:dyDescent="0.2">
      <c r="A209" s="9">
        <v>8888</v>
      </c>
      <c r="B209" s="10"/>
      <c r="C209" s="11"/>
      <c r="D209" s="9" t="str">
        <f>VLOOKUP(A209,[1]leden!A$1:C$65536,2,FALSE)</f>
        <v>DE MEYER Erik</v>
      </c>
      <c r="E209" s="12"/>
      <c r="F209" s="12"/>
      <c r="G209" s="12"/>
      <c r="H209" s="12"/>
      <c r="I209" s="12"/>
      <c r="J209" s="10"/>
      <c r="K209" s="11"/>
      <c r="L209" s="9" t="str">
        <f>VLOOKUP(A209,[1]leden!A$1:C$65536,3,FALSE)</f>
        <v>UN</v>
      </c>
      <c r="M209" s="10"/>
      <c r="N209" s="11"/>
      <c r="O209" s="11" t="str">
        <f>VLOOKUP(A209,[1]leden!A$1:F$65536,6,FALSE)</f>
        <v>1°</v>
      </c>
      <c r="P209" s="11">
        <f>VLOOKUP(A209,[1]leden!A$1:D$65536,4,FALSE)</f>
        <v>0</v>
      </c>
      <c r="R209" s="13">
        <v>27</v>
      </c>
      <c r="S209" s="13">
        <v>63</v>
      </c>
      <c r="T209" s="13"/>
      <c r="U209" s="13">
        <v>27</v>
      </c>
      <c r="V209" s="13">
        <v>50</v>
      </c>
      <c r="W209" s="13"/>
      <c r="X209" s="13">
        <v>15</v>
      </c>
      <c r="Y209" s="13">
        <v>47</v>
      </c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P209" s="14">
        <f>ROUNDDOWN(AV209/AW209,3)</f>
        <v>0.43099999999999999</v>
      </c>
      <c r="AQ209" s="15"/>
      <c r="AR209" s="11"/>
      <c r="AS209" s="11" t="str">
        <f>IF(AP209&lt;0.61,"OG",IF(AND(AP209&gt;=0.61,AP209&lt;0.765),"MG",IF(AND(AP209&gt;=0.765,AP209&lt;0.95),"PR",IF(AP209&gt;=0.95,"DPR"))))</f>
        <v>OG</v>
      </c>
      <c r="AV209">
        <f>SUM(R209,U209,X209,AA209,AD209,AG209,AJ209,AM209)</f>
        <v>69</v>
      </c>
      <c r="AW209">
        <f>SUM(S209,V209,Y209,AB209,AE209,AH209,AK209,AN209)</f>
        <v>160</v>
      </c>
    </row>
    <row r="210" spans="1:49" ht="4.5" customHeight="1" x14ac:dyDescent="0.2"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</row>
    <row r="211" spans="1:49" x14ac:dyDescent="0.2">
      <c r="A211" s="9" t="s">
        <v>16</v>
      </c>
      <c r="B211" s="10"/>
      <c r="C211" s="11"/>
      <c r="D211" s="9" t="str">
        <f>VLOOKUP(A211,[1]leden!A$1:C$65536,2,FALSE)</f>
        <v>BORNY Franky</v>
      </c>
      <c r="E211" s="12"/>
      <c r="F211" s="12"/>
      <c r="G211" s="12"/>
      <c r="H211" s="12"/>
      <c r="I211" s="12"/>
      <c r="J211" s="10"/>
      <c r="K211" s="11"/>
      <c r="L211" s="9" t="str">
        <f>VLOOKUP(A211,[1]leden!A$1:C$65536,3,FALSE)</f>
        <v>OBA</v>
      </c>
      <c r="M211" s="10"/>
      <c r="N211" s="11"/>
      <c r="O211" s="11" t="str">
        <f>VLOOKUP(A211,[1]leden!A$1:F$65536,6,FALSE)</f>
        <v>exc</v>
      </c>
      <c r="P211" s="11">
        <f>VLOOKUP(A211,[1]leden!A$1:D$65536,4,FALSE)</f>
        <v>0</v>
      </c>
      <c r="R211" s="13">
        <v>34</v>
      </c>
      <c r="S211" s="13">
        <v>37</v>
      </c>
      <c r="T211" s="13"/>
      <c r="U211" s="13">
        <v>34</v>
      </c>
      <c r="V211" s="13">
        <v>36</v>
      </c>
      <c r="W211" s="13"/>
      <c r="X211" s="13">
        <v>27</v>
      </c>
      <c r="Y211" s="13">
        <v>43</v>
      </c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P211" s="14">
        <f>ROUNDDOWN(AV211/AW211,3)</f>
        <v>0.81799999999999995</v>
      </c>
      <c r="AQ211" s="15"/>
      <c r="AR211" s="11"/>
      <c r="AS211" s="11" t="str">
        <f>IF(AP211&lt;0.765,"OG",IF(AND(AP211&gt;=0.765,AP211&lt;0.95),"MG",IF(AP211&gt;=0.95,"PR")))</f>
        <v>MG</v>
      </c>
      <c r="AV211">
        <f>SUM(R211,U211,X211,AA211,AD211,AG211,AJ211,AM211)</f>
        <v>95</v>
      </c>
      <c r="AW211">
        <f>SUM(S211,V211,Y211,AB211,AE211,AH211,AK211,AN211)</f>
        <v>116</v>
      </c>
    </row>
    <row r="212" spans="1:49" ht="3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spans="1:49" x14ac:dyDescent="0.2">
      <c r="A213" s="39" t="s">
        <v>17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O213" s="11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26"/>
      <c r="AQ213" s="27"/>
      <c r="AR213" s="17"/>
      <c r="AS213" s="40"/>
    </row>
    <row r="214" spans="1:49" ht="3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spans="1:49" x14ac:dyDescent="0.2">
      <c r="A215" s="9">
        <v>4544</v>
      </c>
      <c r="B215" s="10"/>
      <c r="C215" s="11"/>
      <c r="D215" s="9" t="str">
        <f>VLOOKUP(A215,[1]leden!A$1:C$65536,2,FALSE)</f>
        <v>GEVAERT Michel</v>
      </c>
      <c r="E215" s="12"/>
      <c r="F215" s="12"/>
      <c r="G215" s="12"/>
      <c r="H215" s="12"/>
      <c r="I215" s="12"/>
      <c r="J215" s="10"/>
      <c r="K215" s="11"/>
      <c r="L215" s="9" t="str">
        <f>VLOOKUP(A215,[1]leden!A$1:C$65536,3,FALSE)</f>
        <v>K.EBC</v>
      </c>
      <c r="M215" s="10"/>
      <c r="N215" s="11"/>
      <c r="O215" s="11" t="str">
        <f>VLOOKUP(A215,[1]leden!A$1:F$65536,6,FALSE)</f>
        <v>3°</v>
      </c>
      <c r="P215" s="11">
        <f>VLOOKUP(A215,[1]leden!A$1:D$65536,4,FALSE)</f>
        <v>0</v>
      </c>
      <c r="R215" s="13">
        <v>12</v>
      </c>
      <c r="S215" s="13">
        <v>50</v>
      </c>
      <c r="T215" s="13"/>
      <c r="U215" s="16">
        <v>18</v>
      </c>
      <c r="V215" s="16">
        <v>33</v>
      </c>
      <c r="W215" s="13"/>
      <c r="X215" s="13">
        <v>18</v>
      </c>
      <c r="Y215" s="13">
        <v>60</v>
      </c>
      <c r="Z215" s="13"/>
      <c r="AA215" s="13">
        <v>18</v>
      </c>
      <c r="AB215" s="13">
        <v>40</v>
      </c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P215" s="14">
        <f>ROUNDDOWN(AV215/AW215,3)</f>
        <v>0.36</v>
      </c>
      <c r="AQ215" s="15"/>
      <c r="AR215" s="11"/>
      <c r="AS215" s="11" t="str">
        <f>IF(AP215&lt;0.405,"OG",IF(AND(AP215&gt;=0.405,AP215&lt;0.495),"MG",IF(AND(AP215&gt;=0.495,AP215&lt;0.61),"PR",IF(AND(AP215&gt;=0.61,AP215&lt;0.765),"DPR",IF(AND(AP215&gt;=0.765,AP215&lt;0.95),"DRPR")))))</f>
        <v>OG</v>
      </c>
      <c r="AV215">
        <f>SUM(R215,U215,X215,AA215,AD215,AG215,AJ215,AM215)</f>
        <v>66</v>
      </c>
      <c r="AW215">
        <f>SUM(S215,V215,Y215,AB215,AE215,AH215,AK215,AN215)</f>
        <v>183</v>
      </c>
    </row>
    <row r="216" spans="1:49" ht="3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</row>
    <row r="217" spans="1:49" x14ac:dyDescent="0.2">
      <c r="A217" s="9">
        <v>8535</v>
      </c>
      <c r="B217" s="10"/>
      <c r="C217" s="11"/>
      <c r="D217" s="9" t="str">
        <f>VLOOKUP(A217,[1]leden!A$1:C$65536,2,FALSE)</f>
        <v>DE WIN Guy</v>
      </c>
      <c r="E217" s="12"/>
      <c r="F217" s="12"/>
      <c r="G217" s="12"/>
      <c r="H217" s="12"/>
      <c r="I217" s="12"/>
      <c r="J217" s="10"/>
      <c r="K217" s="11"/>
      <c r="L217" s="9" t="str">
        <f>VLOOKUP(A217,[1]leden!A$1:C$65536,3,FALSE)</f>
        <v>K.STER</v>
      </c>
      <c r="M217" s="10"/>
      <c r="O217" s="11" t="str">
        <f>VLOOKUP(A217,[1]leden!A$1:F$65536,6,FALSE)</f>
        <v>2°</v>
      </c>
      <c r="P217" s="11">
        <f>VLOOKUP(A217,[1]leden!A$1:D$65536,4,FALSE)</f>
        <v>0</v>
      </c>
      <c r="R217" s="16">
        <v>22</v>
      </c>
      <c r="S217" s="16">
        <v>35</v>
      </c>
      <c r="T217" s="13"/>
      <c r="U217" s="13">
        <v>19</v>
      </c>
      <c r="V217" s="13">
        <v>41</v>
      </c>
      <c r="W217" s="13"/>
      <c r="X217" s="13">
        <v>21</v>
      </c>
      <c r="Y217" s="13">
        <v>61</v>
      </c>
      <c r="Z217" s="13"/>
      <c r="AA217" s="13">
        <v>6</v>
      </c>
      <c r="AB217" s="13">
        <v>24</v>
      </c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P217" s="14">
        <f>ROUNDDOWN(AV217/AW217,3)</f>
        <v>0.42199999999999999</v>
      </c>
      <c r="AQ217" s="15"/>
      <c r="AR217" s="11"/>
      <c r="AS217" s="11" t="str">
        <f>IF(AP217&lt;0.495,"OG",IF(AND(AP217&gt;=0.495,AP217&lt;0.61),"MG",IF(AND(AP217&gt;=0.61,AP217&lt;0.765),"PR",IF(AND(AP217&gt;=0.795,AP217&lt;0.95),"DPR",IF(AP217&gt;=0.95,"DRPR")))))</f>
        <v>OG</v>
      </c>
      <c r="AV217">
        <f>SUM(R217,U217,X217,AA217,AD217,AG217,AJ217,AM217)</f>
        <v>68</v>
      </c>
      <c r="AW217">
        <f>SUM(S217,V217,Y217,AB217,AE217,AH217,AK217,AN217)</f>
        <v>161</v>
      </c>
    </row>
    <row r="218" spans="1:49" ht="4.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P218" s="11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P218" s="11"/>
      <c r="AQ218" s="11"/>
      <c r="AR218" s="11"/>
      <c r="AS218" s="11"/>
    </row>
    <row r="219" spans="1:49" x14ac:dyDescent="0.2">
      <c r="A219" s="9" t="s">
        <v>18</v>
      </c>
      <c r="B219" s="10"/>
      <c r="C219" s="11"/>
      <c r="D219" s="9" t="str">
        <f>VLOOKUP(A219,[1]leden!A$1:C$65536,2,FALSE)</f>
        <v>VAN GOETHEM,Glenn</v>
      </c>
      <c r="E219" s="12"/>
      <c r="F219" s="12"/>
      <c r="G219" s="12"/>
      <c r="H219" s="12"/>
      <c r="I219" s="12"/>
      <c r="J219" s="10"/>
      <c r="K219" s="11"/>
      <c r="L219" s="9" t="str">
        <f>VLOOKUP(A219,[1]leden!A$1:C$65536,3,FALSE)</f>
        <v>K.STER</v>
      </c>
      <c r="M219" s="10"/>
      <c r="O219" s="11" t="str">
        <f>VLOOKUP(A219,[1]leden!A$1:F$65536,6,FALSE)</f>
        <v>2°</v>
      </c>
      <c r="P219" s="11">
        <f>VLOOKUP(A219,[1]leden!A$1:D$65536,4,FALSE)</f>
        <v>0</v>
      </c>
      <c r="R219" s="13">
        <v>22</v>
      </c>
      <c r="S219" s="13">
        <v>40</v>
      </c>
      <c r="T219" s="13"/>
      <c r="U219" s="16">
        <v>22</v>
      </c>
      <c r="V219" s="16">
        <v>29</v>
      </c>
      <c r="W219" s="13"/>
      <c r="X219" s="13">
        <v>22</v>
      </c>
      <c r="Y219" s="13">
        <v>54</v>
      </c>
      <c r="Z219" s="13"/>
      <c r="AA219" s="13">
        <v>22</v>
      </c>
      <c r="AB219" s="13">
        <v>30</v>
      </c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P219" s="14">
        <f>ROUNDDOWN(AV219/AW219,3)</f>
        <v>0.57499999999999996</v>
      </c>
      <c r="AQ219" s="15"/>
      <c r="AR219" s="11"/>
      <c r="AS219" s="11" t="str">
        <f>IF(AP219&lt;0.495,"OG",IF(AND(AP219&gt;=0.495,AP219&lt;0.61),"MG",IF(AND(AP219&gt;=0.61,AP219&lt;0.765),"PR",IF(AND(AP219&gt;=0.795,AP219&lt;0.95),"DPR",IF(AP219&gt;=0.95,"DRPR")))))</f>
        <v>MG</v>
      </c>
      <c r="AV219">
        <f>SUM(R219,U219,X219,AA219,AD219,AG219,AJ219,AM219)</f>
        <v>88</v>
      </c>
      <c r="AW219">
        <f>SUM(S219,V219,Y219,AB219,AE219,AH219,AK219,AN219)</f>
        <v>153</v>
      </c>
    </row>
    <row r="220" spans="1:49" ht="3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P220" s="11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P220" s="11"/>
      <c r="AQ220" s="11"/>
      <c r="AR220" s="11"/>
      <c r="AS220" s="11"/>
    </row>
    <row r="221" spans="1:49" x14ac:dyDescent="0.2">
      <c r="A221" s="9">
        <v>4276</v>
      </c>
      <c r="B221" s="10"/>
      <c r="C221" s="11"/>
      <c r="D221" s="9" t="str">
        <f>VLOOKUP(A221,[1]leden!A$1:C$65536,2,FALSE)</f>
        <v>VAN WESEMAEL Walter</v>
      </c>
      <c r="E221" s="12"/>
      <c r="F221" s="12"/>
      <c r="G221" s="12"/>
      <c r="H221" s="12"/>
      <c r="I221" s="12"/>
      <c r="J221" s="10"/>
      <c r="K221" s="11"/>
      <c r="L221" s="9" t="str">
        <f>VLOOKUP(A221,[1]leden!A$1:C$65536,3,FALSE)</f>
        <v>OBA</v>
      </c>
      <c r="M221" s="10"/>
      <c r="O221" s="11" t="str">
        <f>VLOOKUP(A221,[1]leden!A$1:F$65536,6,FALSE)</f>
        <v>2°</v>
      </c>
      <c r="P221" s="11">
        <f>VLOOKUP(A221,[1]leden!A$1:D$65536,4,FALSE)</f>
        <v>0</v>
      </c>
      <c r="R221" s="13">
        <v>11</v>
      </c>
      <c r="S221" s="13">
        <v>44</v>
      </c>
      <c r="T221" s="13"/>
      <c r="U221" s="13">
        <v>22</v>
      </c>
      <c r="V221" s="13">
        <v>59</v>
      </c>
      <c r="W221" s="13"/>
      <c r="X221" s="13">
        <v>14</v>
      </c>
      <c r="Y221" s="13">
        <v>46</v>
      </c>
      <c r="Z221" s="13"/>
      <c r="AA221" s="13">
        <v>22</v>
      </c>
      <c r="AB221" s="13">
        <v>41</v>
      </c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6" t="s">
        <v>19</v>
      </c>
      <c r="AP221" s="14">
        <f>ROUNDDOWN(AV221/AW221,3)</f>
        <v>0.36299999999999999</v>
      </c>
      <c r="AQ221" s="15"/>
      <c r="AR221" s="11"/>
      <c r="AS221" s="11" t="str">
        <f>IF(AP221&lt;0.495,"OG",IF(AND(AP221&gt;=0.495,AP221&lt;0.61),"MG",IF(AND(AP221&gt;=0.61,AP221&lt;0.765),"PR",IF(AND(AP221&gt;=0.795,AP221&lt;0.95),"DPR",IF(AP221&gt;=0.95,"DRPR")))))</f>
        <v>OG</v>
      </c>
      <c r="AV221">
        <f>SUM(R221,U221,X221,AA221,AD221,AG221,AJ221,AM221)</f>
        <v>69</v>
      </c>
      <c r="AW221">
        <f>SUM(S221,V221,Y221,AB221,AE221,AH221,AK221,AN221)</f>
        <v>190</v>
      </c>
    </row>
    <row r="222" spans="1:49" ht="4.5" customHeight="1" x14ac:dyDescent="0.2"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</row>
    <row r="223" spans="1:49" x14ac:dyDescent="0.2">
      <c r="A223" s="9">
        <v>4545</v>
      </c>
      <c r="B223" s="10"/>
      <c r="C223" s="11"/>
      <c r="D223" s="9" t="str">
        <f>VLOOKUP(A223,[1]leden!A$1:C$65536,2,FALSE)</f>
        <v>GOETHALS Armand</v>
      </c>
      <c r="E223" s="12"/>
      <c r="F223" s="12"/>
      <c r="G223" s="12"/>
      <c r="H223" s="12"/>
      <c r="I223" s="12"/>
      <c r="J223" s="10"/>
      <c r="K223" s="11"/>
      <c r="L223" s="9" t="str">
        <f>VLOOKUP(A223,[1]leden!A$1:C$65536,3,FALSE)</f>
        <v>K.EBC</v>
      </c>
      <c r="M223" s="10"/>
      <c r="N223" s="11"/>
      <c r="O223" s="11" t="str">
        <f>VLOOKUP(A223,[1]leden!A$1:F$65536,6,FALSE)</f>
        <v>1°</v>
      </c>
      <c r="P223" s="11">
        <f>VLOOKUP(A223,[1]leden!A$1:D$65536,4,FALSE)</f>
        <v>0</v>
      </c>
      <c r="R223" s="13">
        <v>27</v>
      </c>
      <c r="S223" s="13">
        <v>41</v>
      </c>
      <c r="T223" s="13"/>
      <c r="U223" s="13">
        <v>27</v>
      </c>
      <c r="V223" s="13">
        <v>41</v>
      </c>
      <c r="W223" s="13"/>
      <c r="X223" s="13">
        <v>27</v>
      </c>
      <c r="Y223" s="13">
        <v>43</v>
      </c>
      <c r="Z223" s="13"/>
      <c r="AA223" s="13">
        <v>14</v>
      </c>
      <c r="AB223" s="13">
        <v>42</v>
      </c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P223" s="14">
        <f>ROUNDDOWN(AV223/AW223,3)</f>
        <v>0.56799999999999995</v>
      </c>
      <c r="AQ223" s="15"/>
      <c r="AR223" s="11"/>
      <c r="AS223" s="11" t="str">
        <f>IF(AP223&lt;0.61,"OG",IF(AND(AP223&gt;=0.61,AP223&lt;0.765),"MG",IF(AND(AP223&gt;=0.765,AP223&lt;0.95),"PR",IF(AP223&gt;=0.95,"DPR"))))</f>
        <v>OG</v>
      </c>
      <c r="AV223">
        <f>SUM(R223,U223,X223,AA223,AD223,AG223,AJ223,AM223)</f>
        <v>95</v>
      </c>
      <c r="AW223">
        <f>SUM(S223,V223,Y223,AB223,AE223,AH223,AK223,AN223)</f>
        <v>167</v>
      </c>
    </row>
    <row r="224" spans="1:49" ht="3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P224" s="11"/>
      <c r="AQ224" s="11"/>
      <c r="AR224" s="11"/>
      <c r="AS224" s="11"/>
    </row>
    <row r="225" spans="1:49" x14ac:dyDescent="0.2">
      <c r="A225" s="9">
        <v>4635</v>
      </c>
      <c r="B225" s="10"/>
      <c r="C225" s="11"/>
      <c r="D225" s="9" t="str">
        <f>VLOOKUP(A225,[1]leden!A$1:C$65536,2,FALSE)</f>
        <v>DEVLIEGER Raoul</v>
      </c>
      <c r="E225" s="12"/>
      <c r="F225" s="12"/>
      <c r="G225" s="12"/>
      <c r="H225" s="12"/>
      <c r="I225" s="12"/>
      <c r="J225" s="10"/>
      <c r="K225" s="11"/>
      <c r="L225" s="9" t="str">
        <f>VLOOKUP(A225,[1]leden!A$1:C$65536,3,FALSE)</f>
        <v>OBA</v>
      </c>
      <c r="M225" s="10"/>
      <c r="N225" s="11"/>
      <c r="O225" s="11" t="str">
        <f>VLOOKUP(A225,[1]leden!A$1:F$65536,6,FALSE)</f>
        <v>1°</v>
      </c>
      <c r="P225" s="11">
        <f>VLOOKUP(A225,[1]leden!A$1:D$65536,4,FALSE)</f>
        <v>0</v>
      </c>
      <c r="R225" s="13">
        <v>27</v>
      </c>
      <c r="S225" s="13">
        <v>47</v>
      </c>
      <c r="T225" s="13"/>
      <c r="U225" s="13">
        <v>27</v>
      </c>
      <c r="V225" s="13">
        <v>43</v>
      </c>
      <c r="W225" s="13"/>
      <c r="X225" s="13">
        <v>16</v>
      </c>
      <c r="Y225" s="13">
        <v>50</v>
      </c>
      <c r="Z225" s="13"/>
      <c r="AA225" s="13">
        <v>19</v>
      </c>
      <c r="AB225" s="13">
        <v>38</v>
      </c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6" t="s">
        <v>19</v>
      </c>
      <c r="AP225" s="14">
        <f>ROUNDDOWN(AV225/AW225,3)</f>
        <v>0.5</v>
      </c>
      <c r="AQ225" s="15"/>
      <c r="AR225" s="11"/>
      <c r="AS225" s="11" t="str">
        <f>IF(AP225&lt;0.61,"OG",IF(AND(AP225&gt;=0.61,AP225&lt;0.765),"MG",IF(AND(AP225&gt;=0.765,AP225&lt;0.95),"PR",IF(AP225&gt;=0.95,"DPR"))))</f>
        <v>OG</v>
      </c>
      <c r="AV225">
        <f>SUM(R225,U225,X225,AA225,AD225,AG225,AJ225,AM225)</f>
        <v>89</v>
      </c>
      <c r="AW225">
        <f>SUM(S225,V225,Y225,AB225,AE225,AH225,AK225,AN225)</f>
        <v>178</v>
      </c>
    </row>
    <row r="226" spans="1:49" ht="3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</row>
    <row r="227" spans="1:49" hidden="1" x14ac:dyDescent="0.2">
      <c r="A227" s="41"/>
      <c r="B227" s="42"/>
      <c r="D227" s="9" t="e">
        <f>VLOOKUP(A227,[1]leden!A$1:C$65536,2,FALSE)</f>
        <v>#N/A</v>
      </c>
      <c r="E227" s="12"/>
      <c r="F227" s="12"/>
      <c r="G227" s="12"/>
      <c r="H227" s="12"/>
      <c r="I227" s="12"/>
      <c r="J227" s="10"/>
      <c r="L227" s="43" t="e">
        <f>VLOOKUP(A227,[1]leden!A$1:C$65536,3,FALSE)</f>
        <v>#N/A</v>
      </c>
      <c r="M227" s="44"/>
      <c r="O227" s="11" t="e">
        <f>VLOOKUP(A227,[1]leden!A$1:D$65536,4,FALSE)</f>
        <v>#N/A</v>
      </c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26" t="e">
        <f>ROUNDDOWN(AV227/AW227,3)</f>
        <v>#DIV/0!</v>
      </c>
      <c r="AQ227" s="27"/>
      <c r="AR227" s="17"/>
      <c r="AS227" s="40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5"/>
      <c r="B228" s="35"/>
      <c r="D228" s="36"/>
      <c r="E228" s="36"/>
      <c r="F228" s="36"/>
      <c r="G228" s="36"/>
      <c r="H228" s="36"/>
      <c r="I228" s="36"/>
      <c r="J228" s="36"/>
      <c r="L228" s="37"/>
      <c r="M228" s="37"/>
      <c r="O228" s="11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45"/>
      <c r="AQ228" s="45"/>
      <c r="AR228" s="17"/>
      <c r="AS228" s="17"/>
    </row>
    <row r="229" spans="1:49" x14ac:dyDescent="0.2">
      <c r="A229" s="39" t="s">
        <v>20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18"/>
      <c r="O229" s="32"/>
      <c r="P229" s="18"/>
      <c r="Q229" s="18"/>
      <c r="R229" s="33"/>
      <c r="S229" s="33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34"/>
      <c r="AQ229" s="34"/>
      <c r="AR229" s="18"/>
      <c r="AS229" s="28"/>
      <c r="AT229" s="18"/>
      <c r="AU229" s="18"/>
      <c r="AV229" s="18"/>
      <c r="AW229" s="18"/>
    </row>
    <row r="230" spans="1:49" ht="5.2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  <row r="231" spans="1:49" x14ac:dyDescent="0.2">
      <c r="A231" s="9">
        <v>9419</v>
      </c>
      <c r="B231" s="10"/>
      <c r="C231" s="11"/>
      <c r="D231" s="9" t="str">
        <f>VLOOKUP(A231,[1]leden!A$1:C$65536,2,FALSE)</f>
        <v>MOEYKENS Biacio</v>
      </c>
      <c r="E231" s="12"/>
      <c r="F231" s="12"/>
      <c r="G231" s="12"/>
      <c r="H231" s="12"/>
      <c r="I231" s="12"/>
      <c r="J231" s="10"/>
      <c r="K231" s="11"/>
      <c r="L231" s="9" t="str">
        <f>VLOOKUP(A231,[1]leden!A$1:C$65536,3,FALSE)</f>
        <v>GS</v>
      </c>
      <c r="M231" s="10"/>
      <c r="N231" s="11"/>
      <c r="O231" s="11" t="str">
        <f>VLOOKUP(A231,[1]leden!A$1:F$65536,6,FALSE)</f>
        <v>4°</v>
      </c>
      <c r="P231" s="11">
        <f>VLOOKUP(A231,[1]leden!A$1:D$65536,4,FALSE)</f>
        <v>0</v>
      </c>
      <c r="R231" s="13">
        <v>15</v>
      </c>
      <c r="S231" s="13">
        <v>38</v>
      </c>
      <c r="T231" s="13"/>
      <c r="U231" s="16">
        <v>18</v>
      </c>
      <c r="V231" s="16">
        <v>44</v>
      </c>
      <c r="W231" s="13"/>
      <c r="X231" s="13">
        <v>12</v>
      </c>
      <c r="Y231" s="13">
        <v>30</v>
      </c>
      <c r="Z231" s="13"/>
      <c r="AA231" s="13">
        <v>16</v>
      </c>
      <c r="AB231" s="13">
        <v>41</v>
      </c>
      <c r="AC231" s="13"/>
      <c r="AD231" s="13">
        <v>10</v>
      </c>
      <c r="AE231" s="13">
        <v>38</v>
      </c>
      <c r="AF231" s="13"/>
      <c r="AG231" s="13"/>
      <c r="AH231" s="13"/>
      <c r="AI231" s="13"/>
      <c r="AJ231" s="13"/>
      <c r="AK231" s="13"/>
      <c r="AL231" s="13"/>
      <c r="AM231" s="13"/>
      <c r="AN231" s="16" t="s">
        <v>19</v>
      </c>
      <c r="AP231" s="14">
        <f>ROUNDDOWN(AV231/AW231,3)</f>
        <v>0.371</v>
      </c>
      <c r="AQ231" s="15"/>
      <c r="AR231" s="11"/>
      <c r="AS231" s="11" t="str">
        <f>IF(AP231&lt;0.335,"OG",IF(AND(AP231&gt;=0.335,AP231&lt;0.405),"MG",IF(AND(AP231&gt;=0.405,AP231&lt;0.495),"PR",IF(AND(AP231&gt;=0.495,AP231&lt;0.61),"DPR",IF(AND(AP231&gt;=0.61,AP231&lt;0.765),"DRPR")))))</f>
        <v>MG</v>
      </c>
      <c r="AV231">
        <f>SUM(R231,U231,X231,AA231,AD231,AG231,AJ231,AM231)</f>
        <v>71</v>
      </c>
      <c r="AW231">
        <f>SUM(S231,V231,Y231,AB231,AE231,AH231,AK231,AN231)</f>
        <v>191</v>
      </c>
    </row>
    <row r="232" spans="1:49" ht="3.75" customHeight="1" x14ac:dyDescent="0.2"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</row>
    <row r="233" spans="1:49" x14ac:dyDescent="0.2">
      <c r="A233" s="9">
        <v>4506</v>
      </c>
      <c r="B233" s="10"/>
      <c r="C233" s="11"/>
      <c r="D233" s="9" t="str">
        <f>VLOOKUP(A233,[1]leden!A$1:C$65536,2,FALSE)</f>
        <v>BRACKE Tom</v>
      </c>
      <c r="E233" s="12"/>
      <c r="F233" s="12"/>
      <c r="G233" s="12"/>
      <c r="H233" s="12"/>
      <c r="I233" s="12"/>
      <c r="J233" s="10"/>
      <c r="K233" s="11"/>
      <c r="L233" s="9" t="str">
        <f>VLOOKUP(A233,[1]leden!A$1:C$65536,3,FALSE)</f>
        <v>GS</v>
      </c>
      <c r="M233" s="10"/>
      <c r="N233" s="11"/>
      <c r="O233" s="11" t="str">
        <f>VLOOKUP(A233,[1]leden!A$1:F$65536,6,FALSE)</f>
        <v>exc</v>
      </c>
      <c r="P233" s="11">
        <f>VLOOKUP(A233,[1]leden!A$1:D$65536,4,FALSE)</f>
        <v>0</v>
      </c>
      <c r="R233" s="16">
        <v>34</v>
      </c>
      <c r="S233" s="16">
        <v>29</v>
      </c>
      <c r="T233" s="13"/>
      <c r="U233" s="13">
        <v>34</v>
      </c>
      <c r="V233" s="13">
        <v>42</v>
      </c>
      <c r="W233" s="13"/>
      <c r="X233" s="16">
        <v>34</v>
      </c>
      <c r="Y233" s="16">
        <v>24</v>
      </c>
      <c r="Z233" s="13"/>
      <c r="AA233" s="13">
        <v>34</v>
      </c>
      <c r="AB233" s="13">
        <v>38</v>
      </c>
      <c r="AC233" s="13"/>
      <c r="AD233" s="13">
        <v>34</v>
      </c>
      <c r="AE233" s="13">
        <v>38</v>
      </c>
      <c r="AF233" s="13"/>
      <c r="AG233" s="13"/>
      <c r="AH233" s="13"/>
      <c r="AI233" s="13"/>
      <c r="AJ233" s="13"/>
      <c r="AK233" s="13"/>
      <c r="AL233" s="13"/>
      <c r="AM233" s="13"/>
      <c r="AN233" s="16" t="s">
        <v>19</v>
      </c>
      <c r="AP233" s="14">
        <f>ROUNDDOWN(AV233/AW233,3)</f>
        <v>0.99399999999999999</v>
      </c>
      <c r="AQ233" s="15"/>
      <c r="AR233" s="11"/>
      <c r="AS233" s="11" t="str">
        <f>IF(AP233&lt;0.765,"OG",IF(AND(AP233&gt;=0.765,AP233&lt;0.95),"MG",IF(AP233&gt;=0.95,"PR")))</f>
        <v>PR</v>
      </c>
      <c r="AV233">
        <f>SUM(R233,U233,X233,AA233,AD233,AG233,AJ233,AM233)</f>
        <v>170</v>
      </c>
      <c r="AW233">
        <f>SUM(S233,V233,Y233,AB233,AE233,AH233,AK233,AN233)</f>
        <v>171</v>
      </c>
    </row>
    <row r="234" spans="1:49" ht="4.5" customHeight="1" x14ac:dyDescent="0.2"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</row>
    <row r="235" spans="1:49" hidden="1" x14ac:dyDescent="0.2">
      <c r="A235" s="41"/>
      <c r="B235" s="42"/>
      <c r="D235" s="9" t="e">
        <f>VLOOKUP(A235,[1]leden!A$1:C$65536,2,FALSE)</f>
        <v>#N/A</v>
      </c>
      <c r="E235" s="12"/>
      <c r="F235" s="12"/>
      <c r="G235" s="12"/>
      <c r="H235" s="12"/>
      <c r="I235" s="12"/>
      <c r="J235" s="10"/>
      <c r="L235" s="43" t="e">
        <f>VLOOKUP(A235,[1]leden!A$1:C$65536,3,FALSE)</f>
        <v>#N/A</v>
      </c>
      <c r="M235" s="44"/>
      <c r="O235" s="11" t="e">
        <f>VLOOKUP(A235,[1]leden!A$1:D$65536,4,FALSE)</f>
        <v>#N/A</v>
      </c>
      <c r="R235" s="17"/>
      <c r="S235" s="17"/>
      <c r="T235" s="17"/>
      <c r="U235" s="46"/>
      <c r="V235" s="46"/>
      <c r="W235" s="17"/>
      <c r="X235" s="17"/>
      <c r="Y235" s="17"/>
      <c r="Z235" s="17"/>
      <c r="AA235" s="17"/>
      <c r="AB235" s="17"/>
      <c r="AC235" s="17"/>
      <c r="AD235" s="17"/>
      <c r="AE235" s="46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26" t="e">
        <f>ROUNDDOWN(AV235/AW235,3)</f>
        <v>#DIV/0!</v>
      </c>
      <c r="AQ235" s="27"/>
      <c r="AR235" s="17"/>
      <c r="AS235" s="40" t="e">
        <f>IF(AP235&lt;0.495,"OG",IF(AND(AP235&gt;=0.495,AP235&lt;0.61),"MG",IF(AND(AP235&gt;=0.61,AP235&lt;0.765),"PR",IF(AND(AP235&gt;=0.795,AP235&lt;0.95),"DPR",IF(AP235&gt;=0.95,"DRPR")))))</f>
        <v>#DIV/0!</v>
      </c>
      <c r="AV235">
        <f>SUM(R235,U235,X235,AA235)</f>
        <v>0</v>
      </c>
      <c r="AW235">
        <f>SUM(S235,V235,Y235,AB235)</f>
        <v>0</v>
      </c>
    </row>
    <row r="236" spans="1:49" ht="4.5" hidden="1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</row>
    <row r="237" spans="1:49" hidden="1" x14ac:dyDescent="0.2">
      <c r="A237" s="41"/>
      <c r="B237" s="42"/>
      <c r="D237" s="9" t="e">
        <f>VLOOKUP(A237,[1]leden!A$1:C$65536,2,FALSE)</f>
        <v>#N/A</v>
      </c>
      <c r="E237" s="12"/>
      <c r="F237" s="12"/>
      <c r="G237" s="12"/>
      <c r="H237" s="12"/>
      <c r="I237" s="12"/>
      <c r="J237" s="10"/>
      <c r="L237" s="43" t="e">
        <f>VLOOKUP(A237,[1]leden!A$1:C$65536,3,FALSE)</f>
        <v>#N/A</v>
      </c>
      <c r="M237" s="44"/>
      <c r="O237" s="11" t="e">
        <f>VLOOKUP(A237,[1]leden!A$1:D$65536,4,FALSE)</f>
        <v>#N/A</v>
      </c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26" t="e">
        <f>ROUNDDOWN(AV237/AW237,3)</f>
        <v>#DIV/0!</v>
      </c>
      <c r="AQ237" s="27"/>
      <c r="AR237" s="17"/>
      <c r="AS237" s="40" t="e">
        <f>IF(AP237&lt;0.495,"OG",IF(AND(AP237&gt;=0.495,AP237&lt;0.61),"MG",IF(AND(AP237&gt;=0.61,AP237&lt;0.765),"PR",IF(AND(AP237&gt;=0.795,AP237&lt;0.95),"DPR",IF(AP237&gt;=0.95,"DRPR")))))</f>
        <v>#DIV/0!</v>
      </c>
      <c r="AV237">
        <f>SUM(R237,U237,X237,AA237)</f>
        <v>0</v>
      </c>
      <c r="AW237">
        <f>SUM(S237,V237,Y237,AB237)</f>
        <v>0</v>
      </c>
    </row>
    <row r="238" spans="1:49" ht="3.75" hidden="1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spans="1:49" hidden="1" x14ac:dyDescent="0.2">
      <c r="A239" s="41"/>
      <c r="B239" s="42"/>
      <c r="D239" s="9" t="e">
        <f>VLOOKUP(A239,[1]leden!A$1:C$65536,2,FALSE)</f>
        <v>#N/A</v>
      </c>
      <c r="E239" s="12"/>
      <c r="F239" s="12"/>
      <c r="G239" s="12"/>
      <c r="H239" s="12"/>
      <c r="I239" s="12"/>
      <c r="J239" s="10"/>
      <c r="L239" s="43" t="e">
        <f>VLOOKUP(A239,[1]leden!A$1:C$65536,3,FALSE)</f>
        <v>#N/A</v>
      </c>
      <c r="M239" s="44"/>
      <c r="O239" s="11" t="e">
        <f>VLOOKUP(A239,[1]leden!A$1:D$65536,4,FALSE)</f>
        <v>#N/A</v>
      </c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46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26" t="e">
        <f>ROUNDDOWN(AV239/AW239,3)</f>
        <v>#DIV/0!</v>
      </c>
      <c r="AQ239" s="27"/>
      <c r="AR239" s="17"/>
      <c r="AS239" s="40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</row>
    <row r="241" spans="1:49" hidden="1" x14ac:dyDescent="0.2">
      <c r="A241" s="41"/>
      <c r="B241" s="42"/>
      <c r="D241" s="9" t="e">
        <f>VLOOKUP(A241,[1]leden!A$1:C$65536,2,FALSE)</f>
        <v>#N/A</v>
      </c>
      <c r="E241" s="12"/>
      <c r="F241" s="12"/>
      <c r="G241" s="12"/>
      <c r="H241" s="12"/>
      <c r="I241" s="12"/>
      <c r="J241" s="10"/>
      <c r="L241" s="43" t="e">
        <f>VLOOKUP(A241,[1]leden!A$1:C$65536,3,FALSE)</f>
        <v>#N/A</v>
      </c>
      <c r="M241" s="44"/>
      <c r="O241" s="11" t="e">
        <f>VLOOKUP(A241,[1]leden!A$1:D$65536,4,FALSE)</f>
        <v>#N/A</v>
      </c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46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26" t="e">
        <f>ROUNDDOWN(AV241/AW241,3)</f>
        <v>#DIV/0!</v>
      </c>
      <c r="AQ241" s="27"/>
      <c r="AR241" s="17"/>
      <c r="AS241" s="40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</row>
    <row r="243" spans="1:49" hidden="1" x14ac:dyDescent="0.2">
      <c r="A243" s="41"/>
      <c r="B243" s="42"/>
      <c r="D243" s="9" t="e">
        <f>VLOOKUP(A243,[1]leden!A$1:C$65536,2,FALSE)</f>
        <v>#N/A</v>
      </c>
      <c r="E243" s="12"/>
      <c r="F243" s="12"/>
      <c r="G243" s="12"/>
      <c r="H243" s="12"/>
      <c r="I243" s="12"/>
      <c r="J243" s="10"/>
      <c r="L243" s="43" t="e">
        <f>VLOOKUP(A243,[1]leden!A$1:C$65536,3,FALSE)</f>
        <v>#N/A</v>
      </c>
      <c r="M243" s="44"/>
      <c r="O243" s="11" t="e">
        <f>VLOOKUP(A243,[1]leden!A$1:D$65536,4,FALSE)</f>
        <v>#N/A</v>
      </c>
      <c r="R243" s="17"/>
      <c r="S243" s="17"/>
      <c r="T243" s="17"/>
      <c r="U243" s="46"/>
      <c r="V243" s="46"/>
      <c r="W243" s="17"/>
      <c r="X243" s="17"/>
      <c r="Y243" s="17"/>
      <c r="Z243" s="17"/>
      <c r="AA243" s="17"/>
      <c r="AB243" s="17"/>
      <c r="AC243" s="17"/>
      <c r="AD243" s="17"/>
      <c r="AE243" s="46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26" t="e">
        <f>ROUNDDOWN(AV243/AW243,3)</f>
        <v>#DIV/0!</v>
      </c>
      <c r="AQ243" s="27"/>
      <c r="AR243" s="17"/>
      <c r="AS243" s="40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spans="1:49" hidden="1" x14ac:dyDescent="0.2">
      <c r="A245" s="41"/>
      <c r="B245" s="42"/>
      <c r="D245" s="9" t="e">
        <f>VLOOKUP(A245,[1]leden!A$1:C$65536,2,FALSE)</f>
        <v>#N/A</v>
      </c>
      <c r="E245" s="12"/>
      <c r="F245" s="12"/>
      <c r="G245" s="12"/>
      <c r="H245" s="12"/>
      <c r="I245" s="12"/>
      <c r="J245" s="10"/>
      <c r="L245" s="43" t="e">
        <f>VLOOKUP(A245,[1]leden!A$1:C$65536,3,FALSE)</f>
        <v>#N/A</v>
      </c>
      <c r="M245" s="44"/>
      <c r="O245" s="11" t="e">
        <f>VLOOKUP(A245,[1]leden!A$1:D$65536,4,FALSE)</f>
        <v>#N/A</v>
      </c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26" t="e">
        <f>ROUNDDOWN(AV245/AW245,3)</f>
        <v>#DIV/0!</v>
      </c>
      <c r="AQ245" s="27"/>
      <c r="AR245" s="17"/>
      <c r="AS245" s="40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spans="1:49" hidden="1" x14ac:dyDescent="0.2">
      <c r="A247" s="41"/>
      <c r="B247" s="42"/>
      <c r="D247" s="9" t="e">
        <f>VLOOKUP(A247,[1]leden!A$1:C$65536,2,FALSE)</f>
        <v>#N/A</v>
      </c>
      <c r="E247" s="12"/>
      <c r="F247" s="12"/>
      <c r="G247" s="12"/>
      <c r="H247" s="12"/>
      <c r="I247" s="12"/>
      <c r="J247" s="10"/>
      <c r="L247" s="43" t="e">
        <f>VLOOKUP(A247,[1]leden!A$1:C$65536,3,FALSE)</f>
        <v>#N/A</v>
      </c>
      <c r="M247" s="44"/>
      <c r="O247" s="11" t="e">
        <f>VLOOKUP(A247,[1]leden!A$1:D$65536,4,FALSE)</f>
        <v>#N/A</v>
      </c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46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26" t="e">
        <f>ROUNDDOWN(AV247/AW247,3)</f>
        <v>#DIV/0!</v>
      </c>
      <c r="AQ247" s="27"/>
      <c r="AR247" s="17"/>
      <c r="AS247" s="40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35"/>
      <c r="B248" s="35"/>
      <c r="C248" s="18"/>
      <c r="D248" s="36"/>
      <c r="E248" s="36"/>
      <c r="F248" s="36"/>
      <c r="G248" s="36"/>
      <c r="H248" s="36"/>
      <c r="I248" s="36"/>
      <c r="J248" s="36"/>
      <c r="K248" s="18"/>
      <c r="L248" s="37"/>
      <c r="M248" s="37"/>
      <c r="N248" s="18"/>
      <c r="O248" s="32"/>
      <c r="P248" s="18"/>
      <c r="Q248" s="18"/>
      <c r="R248" s="33"/>
      <c r="S248" s="33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38"/>
      <c r="AQ248" s="38"/>
      <c r="AR248" s="18"/>
      <c r="AS248" s="28"/>
      <c r="AT248" s="18"/>
      <c r="AU248" s="18"/>
      <c r="AV248" s="18"/>
      <c r="AW248" s="18"/>
    </row>
    <row r="249" spans="1:49" x14ac:dyDescent="0.2">
      <c r="A249" s="39" t="s">
        <v>21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18"/>
      <c r="O249" s="32"/>
      <c r="P249" s="18"/>
      <c r="Q249" s="18"/>
      <c r="R249" s="33"/>
      <c r="S249" s="33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34"/>
      <c r="AQ249" s="34"/>
      <c r="AR249" s="18"/>
      <c r="AS249" s="28"/>
      <c r="AT249" s="18"/>
      <c r="AU249" s="18"/>
      <c r="AV249" s="18"/>
      <c r="AW249" s="18"/>
    </row>
    <row r="250" spans="1:49" ht="5.25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spans="1:49" x14ac:dyDescent="0.2">
      <c r="A251" s="9">
        <v>4246</v>
      </c>
      <c r="B251" s="10"/>
      <c r="C251" s="11"/>
      <c r="D251" s="9" t="str">
        <f>VLOOKUP(A251,[1]leden!A$1:C$65536,2,FALSE)</f>
        <v>BOLLE Jean-Marie</v>
      </c>
      <c r="E251" s="12"/>
      <c r="F251" s="12"/>
      <c r="G251" s="12"/>
      <c r="H251" s="12"/>
      <c r="I251" s="12"/>
      <c r="J251" s="10"/>
      <c r="K251" s="11"/>
      <c r="L251" s="9" t="str">
        <f>VLOOKUP(A251,[1]leden!A$1:C$65536,3,FALSE)</f>
        <v>OBA</v>
      </c>
      <c r="M251" s="10"/>
      <c r="N251" s="11"/>
      <c r="O251" s="11" t="str">
        <f>VLOOKUP(A251,[1]leden!A$1:F$65536,6,FALSE)</f>
        <v>exc</v>
      </c>
      <c r="P251" s="11">
        <f>VLOOKUP(A251,[1]leden!A$1:D$65536,4,FALSE)</f>
        <v>0</v>
      </c>
      <c r="R251" s="13">
        <v>34</v>
      </c>
      <c r="S251" s="13">
        <v>45</v>
      </c>
      <c r="T251" s="13"/>
      <c r="U251" s="16">
        <v>34</v>
      </c>
      <c r="V251" s="16">
        <v>32</v>
      </c>
      <c r="W251" s="13"/>
      <c r="X251" s="13">
        <v>34</v>
      </c>
      <c r="Y251" s="13">
        <v>47</v>
      </c>
      <c r="Z251" s="13"/>
      <c r="AA251" s="13">
        <v>34</v>
      </c>
      <c r="AB251" s="13">
        <v>42</v>
      </c>
      <c r="AC251" s="13"/>
      <c r="AD251" s="13">
        <v>34</v>
      </c>
      <c r="AE251" s="13">
        <v>50</v>
      </c>
      <c r="AF251" s="13"/>
      <c r="AG251" s="13">
        <v>25</v>
      </c>
      <c r="AH251" s="13">
        <v>38</v>
      </c>
      <c r="AI251" s="13"/>
      <c r="AJ251" s="13"/>
      <c r="AK251" s="13"/>
      <c r="AL251" s="13"/>
      <c r="AM251" s="13"/>
      <c r="AN251" s="16" t="s">
        <v>19</v>
      </c>
      <c r="AP251" s="14">
        <f>ROUNDDOWN(AV251/AW251,3)</f>
        <v>0.76700000000000002</v>
      </c>
      <c r="AQ251" s="15"/>
      <c r="AR251" s="11"/>
      <c r="AS251" s="11" t="str">
        <f>IF(AP251&lt;0.765,"OG",IF(AND(AP251&gt;=0.765,AP251&lt;0.95),"MG",IF(AP251&gt;=0.95,"PR")))</f>
        <v>MG</v>
      </c>
      <c r="AV251">
        <f>SUM(R251,U251,X251,AA251,AD251,AG251,AJ251,AM251)</f>
        <v>195</v>
      </c>
      <c r="AW251">
        <f>SUM(S251,V251,Y251,AB251,AE251,AH251,AK251,AN251)</f>
        <v>254</v>
      </c>
    </row>
    <row r="252" spans="1:49" ht="3.75" customHeight="1" x14ac:dyDescent="0.2"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</row>
    <row r="253" spans="1:49" x14ac:dyDescent="0.2">
      <c r="A253" s="9">
        <v>9989</v>
      </c>
      <c r="B253" s="10"/>
      <c r="C253" s="11"/>
      <c r="D253" s="9" t="str">
        <f>VLOOKUP(A253,[1]leden!A$1:C$65536,2,FALSE)</f>
        <v>VAN BOGAERT Marc</v>
      </c>
      <c r="E253" s="12"/>
      <c r="F253" s="12"/>
      <c r="G253" s="12"/>
      <c r="H253" s="12"/>
      <c r="I253" s="12"/>
      <c r="J253" s="10"/>
      <c r="K253" s="11"/>
      <c r="L253" s="9" t="str">
        <f>VLOOKUP(A253,[1]leden!A$1:C$65536,3,FALSE)</f>
        <v>OBA</v>
      </c>
      <c r="M253" s="10"/>
      <c r="N253" s="11"/>
      <c r="O253" s="11" t="str">
        <f>VLOOKUP(A253,[1]leden!A$1:F$65536,6,FALSE)</f>
        <v>4°</v>
      </c>
      <c r="P253" s="11">
        <f>VLOOKUP(A253,[1]leden!A$1:D$65536,4,FALSE)</f>
        <v>0</v>
      </c>
      <c r="R253" s="13">
        <v>15</v>
      </c>
      <c r="S253" s="13">
        <v>53</v>
      </c>
      <c r="T253" s="13"/>
      <c r="U253" s="16">
        <v>18</v>
      </c>
      <c r="V253" s="16">
        <v>26</v>
      </c>
      <c r="W253" s="13"/>
      <c r="X253" s="13">
        <v>16</v>
      </c>
      <c r="Y253" s="13">
        <v>47</v>
      </c>
      <c r="Z253" s="13"/>
      <c r="AA253" s="16">
        <v>18</v>
      </c>
      <c r="AB253" s="16">
        <v>40</v>
      </c>
      <c r="AC253" s="13"/>
      <c r="AD253" s="13">
        <v>18</v>
      </c>
      <c r="AE253" s="13">
        <v>46</v>
      </c>
      <c r="AF253" s="13"/>
      <c r="AG253" s="16">
        <v>18</v>
      </c>
      <c r="AH253" s="16">
        <v>38</v>
      </c>
      <c r="AI253" s="13"/>
      <c r="AJ253" s="13"/>
      <c r="AK253" s="13"/>
      <c r="AL253" s="13"/>
      <c r="AM253" s="13"/>
      <c r="AN253" s="16" t="s">
        <v>19</v>
      </c>
      <c r="AP253" s="14">
        <f>ROUNDDOWN(AV253/AW253,3)</f>
        <v>0.41199999999999998</v>
      </c>
      <c r="AQ253" s="15"/>
      <c r="AR253" s="11"/>
      <c r="AS253" s="47" t="str">
        <f>IF(AP253&lt;0.335,"OG",IF(AND(AP253&gt;=0.335,AP253&lt;0.405),"MG",IF(AND(AP253&gt;=0.405,AP253&lt;0.495),"PR",IF(AND(AP253&gt;=0.495,AP253&lt;0.61),"DPR",IF(AND(AP253&gt;=0.61,AP253&lt;0.765),"DRPR")))))</f>
        <v>PR</v>
      </c>
      <c r="AV253">
        <f>SUM(R253,U253,X253,AA253,AD253,AG253,AJ253,AM253)</f>
        <v>103</v>
      </c>
      <c r="AW253">
        <f>SUM(S253,V253,Y253,AB253,AE253,AH253,AK253,AN253)</f>
        <v>250</v>
      </c>
    </row>
    <row r="254" spans="1:49" ht="4.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</row>
    <row r="255" spans="1:49" x14ac:dyDescent="0.2">
      <c r="A255" s="29"/>
      <c r="B255" s="29"/>
      <c r="C255" s="18"/>
      <c r="D255" s="30"/>
      <c r="E255" s="30"/>
      <c r="F255" s="30"/>
      <c r="G255" s="30"/>
      <c r="H255" s="30"/>
      <c r="I255" s="30"/>
      <c r="J255" s="30"/>
      <c r="K255" s="18"/>
      <c r="L255" s="31"/>
      <c r="M255" s="31"/>
      <c r="N255" s="18"/>
      <c r="O255" s="32"/>
      <c r="P255" s="18"/>
      <c r="Q255" s="18"/>
      <c r="R255" s="33"/>
      <c r="S255" s="33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34"/>
      <c r="AQ255" s="34"/>
      <c r="AR255" s="18"/>
      <c r="AS255" s="28"/>
      <c r="AT255" s="18"/>
      <c r="AU255" s="18"/>
      <c r="AV255" s="18"/>
      <c r="AW255" s="18"/>
    </row>
    <row r="256" spans="1:49" x14ac:dyDescent="0.2">
      <c r="J256" s="16" t="s">
        <v>22</v>
      </c>
      <c r="P256" s="11"/>
    </row>
    <row r="257" spans="5:31" ht="7.5" customHeight="1" x14ac:dyDescent="0.2">
      <c r="P257" s="11"/>
    </row>
    <row r="258" spans="5:31" x14ac:dyDescent="0.2">
      <c r="E258" s="48" t="s">
        <v>23</v>
      </c>
      <c r="F258" s="49" t="s">
        <v>24</v>
      </c>
      <c r="G258" s="50"/>
      <c r="H258" s="50"/>
      <c r="I258" s="51"/>
      <c r="J258" s="52"/>
      <c r="K258" s="53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</row>
    <row r="259" spans="5:31" ht="8.25" customHeight="1" x14ac:dyDescent="0.2">
      <c r="E259" s="55"/>
      <c r="F259" s="50"/>
      <c r="G259" s="50"/>
      <c r="H259" s="50"/>
      <c r="I259" s="51"/>
      <c r="J259" s="50"/>
      <c r="K259" s="53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</row>
    <row r="260" spans="5:31" x14ac:dyDescent="0.2">
      <c r="E260" s="48" t="s">
        <v>25</v>
      </c>
      <c r="F260" s="56" t="s">
        <v>26</v>
      </c>
      <c r="G260" s="50"/>
      <c r="H260" s="50"/>
      <c r="I260" s="51"/>
      <c r="J260" s="53"/>
      <c r="K260" s="53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</row>
    <row r="261" spans="5:31" ht="6.75" customHeight="1" x14ac:dyDescent="0.2">
      <c r="E261" s="55"/>
      <c r="F261" s="50"/>
      <c r="G261" s="50"/>
      <c r="H261" s="50"/>
      <c r="I261" s="51"/>
      <c r="J261" s="50"/>
      <c r="K261" s="53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</row>
    <row r="262" spans="5:31" x14ac:dyDescent="0.2">
      <c r="E262" s="48" t="s">
        <v>27</v>
      </c>
      <c r="F262" s="56" t="s">
        <v>28</v>
      </c>
      <c r="G262" s="50"/>
      <c r="H262" s="50"/>
      <c r="I262" s="53"/>
      <c r="J262" s="53"/>
      <c r="K262" s="53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</row>
  </sheetData>
  <sheetCalcPr fullCalcOnLoad="1"/>
  <mergeCells count="449"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6:B146"/>
    <mergeCell ref="D146:J146"/>
    <mergeCell ref="L146:M146"/>
    <mergeCell ref="AP146:AQ146"/>
    <mergeCell ref="A148:B148"/>
    <mergeCell ref="D148:J148"/>
    <mergeCell ref="L148:M148"/>
    <mergeCell ref="AP148:AQ148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27:B127"/>
    <mergeCell ref="D127:J127"/>
    <mergeCell ref="L127:M127"/>
    <mergeCell ref="AP127:AQ127"/>
    <mergeCell ref="A129:B129"/>
    <mergeCell ref="D129:J129"/>
    <mergeCell ref="L129:M129"/>
    <mergeCell ref="AP129:AQ129"/>
    <mergeCell ref="A123:B123"/>
    <mergeCell ref="D123:J123"/>
    <mergeCell ref="L123:M123"/>
    <mergeCell ref="AP123:AQ123"/>
    <mergeCell ref="A125:B125"/>
    <mergeCell ref="D125:J125"/>
    <mergeCell ref="L125:M125"/>
    <mergeCell ref="AP125:AQ125"/>
    <mergeCell ref="A119:B119"/>
    <mergeCell ref="D119:J119"/>
    <mergeCell ref="L119:M119"/>
    <mergeCell ref="AP119:AQ119"/>
    <mergeCell ref="A121:B121"/>
    <mergeCell ref="D121:J121"/>
    <mergeCell ref="L121:M121"/>
    <mergeCell ref="AP121:AQ121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P97:AQ97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2017-11-27T08:31:15Z</dcterms:created>
  <dcterms:modified xsi:type="dcterms:W3CDTF">2017-11-27T08:31:57Z</dcterms:modified>
</cp:coreProperties>
</file>