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amenvatting" sheetId="1" r:id="rId1"/>
  </sheets>
  <externalReferences>
    <externalReference r:id="rId2"/>
    <externalReference r:id="rId3"/>
    <externalReference r:id="rId4"/>
    <externalReference r:id="rId5"/>
  </externalReferences>
  <definedNames>
    <definedName name="LEDEN">#REF!</definedName>
    <definedName name="SP_01">[4]Deelnemers!$F$6</definedName>
    <definedName name="SP_02">[4]Deelnemers!$F$7</definedName>
  </definedNames>
  <calcPr calcId="145621"/>
</workbook>
</file>

<file path=xl/calcChain.xml><?xml version="1.0" encoding="utf-8"?>
<calcChain xmlns="http://schemas.openxmlformats.org/spreadsheetml/2006/main">
  <c r="AW261" i="1" l="1"/>
  <c r="AV261" i="1"/>
  <c r="AP261" i="1" s="1"/>
  <c r="P261" i="1"/>
  <c r="O261" i="1"/>
  <c r="L261" i="1"/>
  <c r="D261" i="1"/>
  <c r="AW259" i="1"/>
  <c r="AV259" i="1"/>
  <c r="AP259" i="1" s="1"/>
  <c r="P259" i="1"/>
  <c r="O259" i="1"/>
  <c r="L259" i="1"/>
  <c r="D259" i="1"/>
  <c r="AW257" i="1"/>
  <c r="AV257" i="1"/>
  <c r="AP257" i="1" s="1"/>
  <c r="P257" i="1"/>
  <c r="O257" i="1"/>
  <c r="L257" i="1"/>
  <c r="D257" i="1"/>
  <c r="AW253" i="1"/>
  <c r="AV253" i="1"/>
  <c r="AP253" i="1" s="1"/>
  <c r="P253" i="1"/>
  <c r="O253" i="1"/>
  <c r="L253" i="1"/>
  <c r="D253" i="1"/>
  <c r="AW251" i="1"/>
  <c r="AV251" i="1"/>
  <c r="AP251" i="1"/>
  <c r="P251" i="1"/>
  <c r="O251" i="1"/>
  <c r="L251" i="1"/>
  <c r="D251" i="1"/>
  <c r="AW249" i="1"/>
  <c r="AV249" i="1"/>
  <c r="AP249" i="1" s="1"/>
  <c r="P249" i="1"/>
  <c r="L249" i="1"/>
  <c r="D249" i="1"/>
  <c r="AW247" i="1"/>
  <c r="AV247" i="1"/>
  <c r="AP247" i="1" s="1"/>
  <c r="P247" i="1"/>
  <c r="O247" i="1"/>
  <c r="L247" i="1"/>
  <c r="D247" i="1"/>
  <c r="AW245" i="1"/>
  <c r="AV245" i="1"/>
  <c r="P245" i="1"/>
  <c r="O245" i="1"/>
  <c r="L245" i="1"/>
  <c r="D245" i="1"/>
  <c r="AW243" i="1"/>
  <c r="AV243" i="1"/>
  <c r="AP243" i="1" s="1"/>
  <c r="P243" i="1"/>
  <c r="AW239" i="1"/>
  <c r="AV239" i="1"/>
  <c r="AP239" i="1" s="1"/>
  <c r="P239" i="1"/>
  <c r="O239" i="1"/>
  <c r="L239" i="1"/>
  <c r="D239" i="1"/>
  <c r="AW237" i="1"/>
  <c r="AV237" i="1"/>
  <c r="AP237" i="1" s="1"/>
  <c r="P237" i="1"/>
  <c r="O237" i="1"/>
  <c r="L237" i="1"/>
  <c r="D237" i="1"/>
  <c r="AW235" i="1"/>
  <c r="AV235" i="1"/>
  <c r="AP235" i="1" s="1"/>
  <c r="P235" i="1"/>
  <c r="O235" i="1"/>
  <c r="L235" i="1"/>
  <c r="D235" i="1"/>
  <c r="AW233" i="1"/>
  <c r="AV233" i="1"/>
  <c r="AP233" i="1"/>
  <c r="P233" i="1"/>
  <c r="O233" i="1"/>
  <c r="L233" i="1"/>
  <c r="D233" i="1"/>
  <c r="AW231" i="1"/>
  <c r="AV231" i="1"/>
  <c r="AP231" i="1" s="1"/>
  <c r="P231" i="1"/>
  <c r="O231" i="1"/>
  <c r="L231" i="1"/>
  <c r="D231" i="1"/>
  <c r="AW229" i="1"/>
  <c r="AV229" i="1"/>
  <c r="AP229" i="1" s="1"/>
  <c r="P229" i="1"/>
  <c r="O229" i="1"/>
  <c r="L229" i="1"/>
  <c r="D229" i="1"/>
  <c r="AW227" i="1"/>
  <c r="AV227" i="1"/>
  <c r="AP227" i="1" s="1"/>
  <c r="P227" i="1"/>
  <c r="O227" i="1"/>
  <c r="L227" i="1"/>
  <c r="D227" i="1"/>
  <c r="AW225" i="1"/>
  <c r="AV225" i="1"/>
  <c r="AP225" i="1"/>
  <c r="P225" i="1"/>
  <c r="O225" i="1"/>
  <c r="L225" i="1"/>
  <c r="D225" i="1"/>
  <c r="AW223" i="1"/>
  <c r="AV223" i="1"/>
  <c r="AP223" i="1" s="1"/>
  <c r="P223" i="1"/>
  <c r="O223" i="1"/>
  <c r="L223" i="1"/>
  <c r="D223" i="1"/>
  <c r="AW222" i="1"/>
  <c r="AV222" i="1"/>
  <c r="AW221" i="1"/>
  <c r="AV221" i="1"/>
  <c r="AS221" i="1"/>
  <c r="AP221" i="1"/>
  <c r="P221" i="1"/>
  <c r="O221" i="1"/>
  <c r="L221" i="1"/>
  <c r="D221" i="1"/>
  <c r="AW219" i="1"/>
  <c r="AV219" i="1"/>
  <c r="AS219" i="1"/>
  <c r="AP219" i="1"/>
  <c r="P219" i="1"/>
  <c r="O219" i="1"/>
  <c r="L219" i="1"/>
  <c r="D219" i="1"/>
  <c r="AW217" i="1"/>
  <c r="AV217" i="1"/>
  <c r="AS217" i="1"/>
  <c r="AP217" i="1"/>
  <c r="P217" i="1"/>
  <c r="L217" i="1"/>
  <c r="D217" i="1"/>
  <c r="AW215" i="1"/>
  <c r="AV215" i="1"/>
  <c r="AP215" i="1"/>
  <c r="AS215" i="1" s="1"/>
  <c r="AW213" i="1"/>
  <c r="AV213" i="1"/>
  <c r="AP213" i="1"/>
  <c r="AS213" i="1" s="1"/>
  <c r="P213" i="1"/>
  <c r="O213" i="1"/>
  <c r="L213" i="1"/>
  <c r="D213" i="1"/>
  <c r="AW211" i="1"/>
  <c r="AV211" i="1"/>
  <c r="AP211" i="1"/>
  <c r="AS211" i="1" s="1"/>
  <c r="P211" i="1"/>
  <c r="O211" i="1"/>
  <c r="L211" i="1"/>
  <c r="D211" i="1"/>
  <c r="AW209" i="1"/>
  <c r="AV209" i="1"/>
  <c r="AP209" i="1"/>
  <c r="AS209" i="1" s="1"/>
  <c r="P209" i="1"/>
  <c r="AW207" i="1"/>
  <c r="AV207" i="1"/>
  <c r="AP207" i="1"/>
  <c r="AS207" i="1" s="1"/>
  <c r="P207" i="1"/>
  <c r="O207" i="1"/>
  <c r="L207" i="1"/>
  <c r="D207" i="1"/>
  <c r="AW205" i="1"/>
  <c r="AV205" i="1"/>
  <c r="AP205" i="1"/>
  <c r="AS205" i="1" s="1"/>
  <c r="P205" i="1"/>
  <c r="L205" i="1"/>
  <c r="D205" i="1"/>
  <c r="AW203" i="1"/>
  <c r="AV203" i="1"/>
  <c r="AP203" i="1"/>
  <c r="AS203" i="1" s="1"/>
  <c r="P203" i="1"/>
  <c r="L203" i="1"/>
  <c r="D203" i="1"/>
  <c r="AW201" i="1"/>
  <c r="AV201" i="1"/>
  <c r="AP201" i="1" s="1"/>
  <c r="P201" i="1"/>
  <c r="L201" i="1"/>
  <c r="D201" i="1"/>
  <c r="AW199" i="1"/>
  <c r="AV199" i="1"/>
  <c r="AP199" i="1"/>
  <c r="P199" i="1"/>
  <c r="L199" i="1"/>
  <c r="D199" i="1"/>
  <c r="AW197" i="1"/>
  <c r="AV197" i="1"/>
  <c r="AP197" i="1" s="1"/>
  <c r="P197" i="1"/>
  <c r="L197" i="1"/>
  <c r="D197" i="1"/>
  <c r="AW195" i="1"/>
  <c r="AV195" i="1"/>
  <c r="AP195" i="1" s="1"/>
  <c r="P195" i="1"/>
  <c r="L195" i="1"/>
  <c r="D195" i="1"/>
  <c r="AW193" i="1"/>
  <c r="AV193" i="1"/>
  <c r="AP193" i="1" s="1"/>
  <c r="P193" i="1"/>
  <c r="O193" i="1"/>
  <c r="L193" i="1"/>
  <c r="D193" i="1"/>
  <c r="AW189" i="1"/>
  <c r="AP189" i="1" s="1"/>
  <c r="AS189" i="1" s="1"/>
  <c r="AV189" i="1"/>
  <c r="O189" i="1"/>
  <c r="L189" i="1"/>
  <c r="D189" i="1"/>
  <c r="AW187" i="1"/>
  <c r="AV187" i="1"/>
  <c r="AP187" i="1"/>
  <c r="AS187" i="1" s="1"/>
  <c r="O187" i="1"/>
  <c r="L187" i="1"/>
  <c r="D187" i="1"/>
  <c r="AW185" i="1"/>
  <c r="AP185" i="1" s="1"/>
  <c r="AS185" i="1" s="1"/>
  <c r="AV185" i="1"/>
  <c r="O185" i="1"/>
  <c r="L185" i="1"/>
  <c r="D185" i="1"/>
  <c r="AW183" i="1"/>
  <c r="AV183" i="1"/>
  <c r="AP183" i="1"/>
  <c r="AS183" i="1" s="1"/>
  <c r="O183" i="1"/>
  <c r="L183" i="1"/>
  <c r="D183" i="1"/>
  <c r="AW181" i="1"/>
  <c r="AP181" i="1" s="1"/>
  <c r="AS181" i="1" s="1"/>
  <c r="AV181" i="1"/>
  <c r="O181" i="1"/>
  <c r="L181" i="1"/>
  <c r="D181" i="1"/>
  <c r="AW179" i="1"/>
  <c r="AV179" i="1"/>
  <c r="AP179" i="1"/>
  <c r="AS179" i="1" s="1"/>
  <c r="O179" i="1"/>
  <c r="L179" i="1"/>
  <c r="D179" i="1"/>
  <c r="AW177" i="1"/>
  <c r="AP177" i="1" s="1"/>
  <c r="AS177" i="1" s="1"/>
  <c r="AV177" i="1"/>
  <c r="O177" i="1"/>
  <c r="L177" i="1"/>
  <c r="D177" i="1"/>
  <c r="AW175" i="1"/>
  <c r="AV175" i="1"/>
  <c r="AP175" i="1"/>
  <c r="AS175" i="1" s="1"/>
  <c r="O175" i="1"/>
  <c r="L175" i="1"/>
  <c r="D175" i="1"/>
  <c r="AW173" i="1"/>
  <c r="AP173" i="1" s="1"/>
  <c r="AS173" i="1" s="1"/>
  <c r="AV173" i="1"/>
  <c r="O173" i="1"/>
  <c r="L173" i="1"/>
  <c r="D173" i="1"/>
  <c r="AW169" i="1"/>
  <c r="AV169" i="1"/>
  <c r="AP169" i="1"/>
  <c r="AS169" i="1" s="1"/>
  <c r="O169" i="1"/>
  <c r="L169" i="1"/>
  <c r="D169" i="1"/>
  <c r="AW167" i="1"/>
  <c r="AP167" i="1" s="1"/>
  <c r="AS167" i="1" s="1"/>
  <c r="AV167" i="1"/>
  <c r="O167" i="1"/>
  <c r="L167" i="1"/>
  <c r="D167" i="1"/>
  <c r="AW165" i="1"/>
  <c r="AV165" i="1"/>
  <c r="AP165" i="1"/>
  <c r="AS165" i="1" s="1"/>
  <c r="O165" i="1"/>
  <c r="L165" i="1"/>
  <c r="D165" i="1"/>
  <c r="AW163" i="1"/>
  <c r="AP163" i="1" s="1"/>
  <c r="AS163" i="1" s="1"/>
  <c r="AV163" i="1"/>
  <c r="O163" i="1"/>
  <c r="L163" i="1"/>
  <c r="D163" i="1"/>
  <c r="AW161" i="1"/>
  <c r="AV161" i="1"/>
  <c r="AP161" i="1"/>
  <c r="AS161" i="1" s="1"/>
  <c r="O161" i="1"/>
  <c r="L161" i="1"/>
  <c r="D161" i="1"/>
  <c r="AW159" i="1"/>
  <c r="AP159" i="1" s="1"/>
  <c r="AS159" i="1" s="1"/>
  <c r="AV159" i="1"/>
  <c r="O159" i="1"/>
  <c r="L159" i="1"/>
  <c r="D159" i="1"/>
  <c r="AW157" i="1"/>
  <c r="AV157" i="1"/>
  <c r="AP157" i="1"/>
  <c r="AS157" i="1" s="1"/>
  <c r="O157" i="1"/>
  <c r="L157" i="1"/>
  <c r="D157" i="1"/>
  <c r="AW155" i="1"/>
  <c r="AP155" i="1" s="1"/>
  <c r="AS155" i="1" s="1"/>
  <c r="AV155" i="1"/>
  <c r="O155" i="1"/>
  <c r="L155" i="1"/>
  <c r="D155" i="1"/>
  <c r="AW153" i="1"/>
  <c r="AV153" i="1"/>
  <c r="AP153" i="1"/>
  <c r="AS153" i="1" s="1"/>
  <c r="O153" i="1"/>
  <c r="L153" i="1"/>
  <c r="D153" i="1"/>
  <c r="AW151" i="1"/>
  <c r="AV151" i="1"/>
  <c r="AS151" i="1"/>
  <c r="AP151" i="1"/>
  <c r="O151" i="1"/>
  <c r="L151" i="1"/>
  <c r="D151" i="1"/>
  <c r="AW147" i="1"/>
  <c r="AV147" i="1"/>
  <c r="AP147" i="1" s="1"/>
  <c r="P147" i="1"/>
  <c r="O147" i="1"/>
  <c r="L147" i="1"/>
  <c r="D147" i="1"/>
  <c r="AW145" i="1"/>
  <c r="AP145" i="1" s="1"/>
  <c r="AV145" i="1"/>
  <c r="P145" i="1"/>
  <c r="O145" i="1"/>
  <c r="L145" i="1"/>
  <c r="D145" i="1"/>
  <c r="AW143" i="1"/>
  <c r="AV143" i="1"/>
  <c r="AP143" i="1" s="1"/>
  <c r="P143" i="1"/>
  <c r="O143" i="1"/>
  <c r="L143" i="1"/>
  <c r="D143" i="1"/>
  <c r="AW141" i="1"/>
  <c r="AV141" i="1"/>
  <c r="AP141" i="1"/>
  <c r="P141" i="1"/>
  <c r="O141" i="1"/>
  <c r="L141" i="1"/>
  <c r="D141" i="1"/>
  <c r="AW139" i="1"/>
  <c r="AV139" i="1"/>
  <c r="AP139" i="1" s="1"/>
  <c r="P139" i="1"/>
  <c r="O139" i="1"/>
  <c r="L139" i="1"/>
  <c r="D139" i="1"/>
  <c r="AW137" i="1"/>
  <c r="AP137" i="1" s="1"/>
  <c r="AV137" i="1"/>
  <c r="P137" i="1"/>
  <c r="O137" i="1"/>
  <c r="L137" i="1"/>
  <c r="D137" i="1"/>
  <c r="AW135" i="1"/>
  <c r="AV135" i="1"/>
  <c r="AP135" i="1" s="1"/>
  <c r="P135" i="1"/>
  <c r="O135" i="1"/>
  <c r="L135" i="1"/>
  <c r="D135" i="1"/>
  <c r="AW133" i="1"/>
  <c r="AV133" i="1"/>
  <c r="AP133" i="1"/>
  <c r="P133" i="1"/>
  <c r="O133" i="1"/>
  <c r="L133" i="1"/>
  <c r="D133" i="1"/>
  <c r="AW131" i="1"/>
  <c r="AV131" i="1"/>
  <c r="AP131" i="1" s="1"/>
  <c r="P131" i="1"/>
  <c r="O131" i="1"/>
  <c r="L131" i="1"/>
  <c r="D131" i="1"/>
  <c r="AW129" i="1"/>
  <c r="AP129" i="1" s="1"/>
  <c r="AV129" i="1"/>
  <c r="P129" i="1"/>
  <c r="O129" i="1"/>
  <c r="L129" i="1"/>
  <c r="D129" i="1"/>
  <c r="AW127" i="1"/>
  <c r="AV127" i="1"/>
  <c r="AP127" i="1" s="1"/>
  <c r="P127" i="1"/>
  <c r="O127" i="1"/>
  <c r="L127" i="1"/>
  <c r="D127" i="1"/>
  <c r="AW125" i="1"/>
  <c r="AV125" i="1"/>
  <c r="AP125" i="1"/>
  <c r="P125" i="1"/>
  <c r="AW123" i="1"/>
  <c r="AV123" i="1"/>
  <c r="AP123" i="1"/>
  <c r="P123" i="1"/>
  <c r="O123" i="1"/>
  <c r="L123" i="1"/>
  <c r="D123" i="1"/>
  <c r="AW121" i="1"/>
  <c r="AV121" i="1"/>
  <c r="AP121" i="1" s="1"/>
  <c r="P121" i="1"/>
  <c r="AW119" i="1"/>
  <c r="AV119" i="1"/>
  <c r="AP119" i="1" s="1"/>
  <c r="P119" i="1"/>
  <c r="O119" i="1"/>
  <c r="L119" i="1"/>
  <c r="D119" i="1"/>
  <c r="AW117" i="1"/>
  <c r="AV117" i="1"/>
  <c r="AP117" i="1" s="1"/>
  <c r="P117" i="1"/>
  <c r="O117" i="1"/>
  <c r="L117" i="1"/>
  <c r="D117" i="1"/>
  <c r="AW115" i="1"/>
  <c r="AV115" i="1"/>
  <c r="AP115" i="1" s="1"/>
  <c r="P115" i="1"/>
  <c r="O115" i="1"/>
  <c r="L115" i="1"/>
  <c r="D115" i="1"/>
  <c r="AW113" i="1"/>
  <c r="AV113" i="1"/>
  <c r="AS113" i="1"/>
  <c r="AP113" i="1"/>
  <c r="P113" i="1"/>
  <c r="O113" i="1"/>
  <c r="L113" i="1"/>
  <c r="D113" i="1"/>
  <c r="AW111" i="1"/>
  <c r="AV111" i="1"/>
  <c r="AP111" i="1"/>
  <c r="P111" i="1"/>
  <c r="O111" i="1"/>
  <c r="L111" i="1"/>
  <c r="D111" i="1"/>
  <c r="AW109" i="1"/>
  <c r="AV109" i="1"/>
  <c r="P109" i="1"/>
  <c r="AW107" i="1"/>
  <c r="AV107" i="1"/>
  <c r="AP107" i="1" s="1"/>
  <c r="P107" i="1"/>
  <c r="O107" i="1"/>
  <c r="L107" i="1"/>
  <c r="D107" i="1"/>
  <c r="AW105" i="1"/>
  <c r="AV105" i="1"/>
  <c r="AP105" i="1" s="1"/>
  <c r="P105" i="1"/>
  <c r="O105" i="1"/>
  <c r="L105" i="1"/>
  <c r="D105" i="1"/>
  <c r="AW103" i="1"/>
  <c r="AV103" i="1"/>
  <c r="AP103" i="1"/>
  <c r="P103" i="1"/>
  <c r="O103" i="1"/>
  <c r="L103" i="1"/>
  <c r="D103" i="1"/>
  <c r="AW101" i="1"/>
  <c r="AV101" i="1"/>
  <c r="AP101" i="1"/>
  <c r="P101" i="1"/>
  <c r="O101" i="1"/>
  <c r="L101" i="1"/>
  <c r="D101" i="1"/>
  <c r="AW99" i="1"/>
  <c r="AV99" i="1"/>
  <c r="AP99" i="1" s="1"/>
  <c r="P99" i="1"/>
  <c r="O99" i="1"/>
  <c r="L99" i="1"/>
  <c r="D99" i="1"/>
  <c r="AW97" i="1"/>
  <c r="AV97" i="1"/>
  <c r="AP97" i="1" s="1"/>
  <c r="P97" i="1"/>
  <c r="O97" i="1"/>
  <c r="L97" i="1"/>
  <c r="D97" i="1"/>
  <c r="AW95" i="1"/>
  <c r="AV95" i="1"/>
  <c r="AP95" i="1"/>
  <c r="P95" i="1"/>
  <c r="O95" i="1"/>
  <c r="L95" i="1"/>
  <c r="D95" i="1"/>
  <c r="AW93" i="1"/>
  <c r="AV93" i="1"/>
  <c r="AP93" i="1"/>
  <c r="P93" i="1"/>
  <c r="AW91" i="1"/>
  <c r="AV91" i="1"/>
  <c r="AP91" i="1"/>
  <c r="P91" i="1"/>
  <c r="L91" i="1"/>
  <c r="D91" i="1"/>
  <c r="AW89" i="1"/>
  <c r="AV89" i="1"/>
  <c r="AP89" i="1" s="1"/>
  <c r="P89" i="1"/>
  <c r="L89" i="1"/>
  <c r="D89" i="1"/>
  <c r="AW87" i="1"/>
  <c r="AV87" i="1"/>
  <c r="AP87" i="1"/>
  <c r="P87" i="1"/>
  <c r="O87" i="1"/>
  <c r="L87" i="1"/>
  <c r="D87" i="1"/>
  <c r="AW85" i="1"/>
  <c r="AP85" i="1" s="1"/>
  <c r="AV85" i="1"/>
  <c r="P85" i="1"/>
  <c r="O85" i="1"/>
  <c r="L85" i="1"/>
  <c r="D85" i="1"/>
  <c r="AW83" i="1"/>
  <c r="AV83" i="1"/>
  <c r="AP83" i="1" s="1"/>
  <c r="P83" i="1"/>
  <c r="O83" i="1"/>
  <c r="L83" i="1"/>
  <c r="D83" i="1"/>
  <c r="AW81" i="1"/>
  <c r="AV81" i="1"/>
  <c r="AP81" i="1"/>
  <c r="P81" i="1"/>
  <c r="O81" i="1"/>
  <c r="L81" i="1"/>
  <c r="D81" i="1"/>
  <c r="AW79" i="1"/>
  <c r="AV79" i="1"/>
  <c r="AP79" i="1"/>
  <c r="P79" i="1"/>
  <c r="AW77" i="1"/>
  <c r="AV77" i="1"/>
  <c r="AP77" i="1"/>
  <c r="P77" i="1"/>
  <c r="AW75" i="1"/>
  <c r="AV75" i="1"/>
  <c r="AP75" i="1"/>
  <c r="P75" i="1"/>
  <c r="O75" i="1"/>
  <c r="L75" i="1"/>
  <c r="D75" i="1"/>
  <c r="AW73" i="1"/>
  <c r="AP73" i="1" s="1"/>
  <c r="AS73" i="1" s="1"/>
  <c r="AV73" i="1"/>
  <c r="P73" i="1"/>
  <c r="O73" i="1"/>
  <c r="L73" i="1"/>
  <c r="D73" i="1"/>
  <c r="AW71" i="1"/>
  <c r="AV71" i="1"/>
  <c r="AP71" i="1" s="1"/>
  <c r="P71" i="1"/>
  <c r="O71" i="1"/>
  <c r="L71" i="1"/>
  <c r="D71" i="1"/>
  <c r="AW69" i="1"/>
  <c r="AV69" i="1"/>
  <c r="AP69" i="1" s="1"/>
  <c r="P69" i="1"/>
  <c r="L69" i="1"/>
  <c r="D69" i="1"/>
  <c r="AW67" i="1"/>
  <c r="AV67" i="1"/>
  <c r="AP67" i="1"/>
  <c r="P67" i="1"/>
  <c r="O67" i="1"/>
  <c r="L67" i="1"/>
  <c r="D67" i="1"/>
  <c r="AW65" i="1"/>
  <c r="AP65" i="1" s="1"/>
  <c r="AS65" i="1" s="1"/>
  <c r="AV65" i="1"/>
  <c r="P65" i="1"/>
  <c r="L65" i="1"/>
  <c r="D65" i="1"/>
  <c r="AW63" i="1"/>
  <c r="AV63" i="1"/>
  <c r="AP63" i="1" s="1"/>
  <c r="P63" i="1"/>
  <c r="O63" i="1"/>
  <c r="L63" i="1"/>
  <c r="D63" i="1"/>
  <c r="AW61" i="1"/>
  <c r="AV61" i="1"/>
  <c r="AP61" i="1"/>
  <c r="P61" i="1"/>
  <c r="O61" i="1"/>
  <c r="L61" i="1"/>
  <c r="D61" i="1"/>
  <c r="AW59" i="1"/>
  <c r="AV59" i="1"/>
  <c r="AP59" i="1"/>
  <c r="P59" i="1"/>
  <c r="O59" i="1"/>
  <c r="L59" i="1"/>
  <c r="D59" i="1"/>
  <c r="AW57" i="1"/>
  <c r="AP57" i="1" s="1"/>
  <c r="AS57" i="1" s="1"/>
  <c r="AV57" i="1"/>
  <c r="P57" i="1"/>
  <c r="O57" i="1"/>
  <c r="L57" i="1"/>
  <c r="D57" i="1"/>
  <c r="AW55" i="1"/>
  <c r="AV55" i="1"/>
  <c r="AP55" i="1" s="1"/>
  <c r="P55" i="1"/>
  <c r="L55" i="1"/>
  <c r="D55" i="1"/>
  <c r="AW53" i="1"/>
  <c r="AV53" i="1"/>
  <c r="AP53" i="1"/>
  <c r="P53" i="1"/>
  <c r="O53" i="1"/>
  <c r="L53" i="1"/>
  <c r="D53" i="1"/>
  <c r="AW51" i="1"/>
  <c r="AV51" i="1"/>
  <c r="AP51" i="1"/>
  <c r="P51" i="1"/>
  <c r="O51" i="1"/>
  <c r="L51" i="1"/>
  <c r="D51" i="1"/>
  <c r="AW49" i="1"/>
  <c r="AP49" i="1" s="1"/>
  <c r="AS49" i="1" s="1"/>
  <c r="AV49" i="1"/>
  <c r="P49" i="1"/>
  <c r="AW47" i="1"/>
  <c r="AV47" i="1"/>
  <c r="AP47" i="1"/>
  <c r="L47" i="1"/>
  <c r="D47" i="1"/>
  <c r="AW45" i="1"/>
  <c r="AV45" i="1"/>
  <c r="AP45" i="1"/>
  <c r="L45" i="1"/>
  <c r="D45" i="1"/>
  <c r="AW43" i="1"/>
  <c r="AV43" i="1"/>
  <c r="AP43" i="1" s="1"/>
  <c r="P43" i="1"/>
  <c r="L43" i="1"/>
  <c r="D43" i="1"/>
  <c r="AW41" i="1"/>
  <c r="AV41" i="1"/>
  <c r="AP41" i="1" s="1"/>
  <c r="P41" i="1"/>
  <c r="O41" i="1"/>
  <c r="L41" i="1"/>
  <c r="D41" i="1"/>
  <c r="AW39" i="1"/>
  <c r="AV39" i="1"/>
  <c r="AP39" i="1" s="1"/>
  <c r="P39" i="1"/>
  <c r="L39" i="1"/>
  <c r="D39" i="1"/>
  <c r="AW37" i="1"/>
  <c r="AV37" i="1"/>
  <c r="AP37" i="1"/>
  <c r="P37" i="1"/>
  <c r="L37" i="1"/>
  <c r="D37" i="1"/>
  <c r="AW35" i="1"/>
  <c r="AV35" i="1"/>
  <c r="AP35" i="1" s="1"/>
  <c r="P35" i="1"/>
  <c r="O35" i="1"/>
  <c r="L35" i="1"/>
  <c r="D35" i="1"/>
  <c r="AW33" i="1"/>
  <c r="AV33" i="1"/>
  <c r="AP33" i="1" s="1"/>
  <c r="P33" i="1"/>
  <c r="O33" i="1"/>
  <c r="L33" i="1"/>
  <c r="D33" i="1"/>
  <c r="AW31" i="1"/>
  <c r="AV31" i="1"/>
  <c r="AP31" i="1"/>
  <c r="P31" i="1"/>
  <c r="O31" i="1"/>
  <c r="L31" i="1"/>
  <c r="D31" i="1"/>
  <c r="AW29" i="1"/>
  <c r="AP29" i="1" s="1"/>
  <c r="AV29" i="1"/>
  <c r="P29" i="1"/>
  <c r="O29" i="1"/>
  <c r="L29" i="1"/>
  <c r="D29" i="1"/>
  <c r="AW27" i="1"/>
  <c r="AV27" i="1"/>
  <c r="AP27" i="1" s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AP23" i="1" s="1"/>
  <c r="P23" i="1"/>
  <c r="O23" i="1"/>
  <c r="L23" i="1"/>
  <c r="D23" i="1"/>
  <c r="AW21" i="1"/>
  <c r="AV21" i="1"/>
  <c r="AP21" i="1"/>
  <c r="P21" i="1"/>
  <c r="O21" i="1"/>
  <c r="L21" i="1"/>
  <c r="D21" i="1"/>
  <c r="AW19" i="1"/>
  <c r="AP19" i="1" s="1"/>
  <c r="AV19" i="1"/>
  <c r="P19" i="1"/>
  <c r="AW17" i="1"/>
  <c r="AP17" i="1" s="1"/>
  <c r="AV17" i="1"/>
  <c r="P17" i="1"/>
  <c r="O17" i="1"/>
  <c r="L17" i="1"/>
  <c r="D17" i="1"/>
  <c r="AW15" i="1"/>
  <c r="AV15" i="1"/>
  <c r="AP15" i="1" s="1"/>
  <c r="AS15" i="1" s="1"/>
  <c r="P15" i="1"/>
  <c r="AW13" i="1"/>
  <c r="AV13" i="1"/>
  <c r="AP13" i="1"/>
  <c r="AS13" i="1" s="1"/>
  <c r="P13" i="1"/>
  <c r="L13" i="1"/>
  <c r="D13" i="1"/>
  <c r="AW11" i="1"/>
  <c r="AV11" i="1"/>
  <c r="AP11" i="1" s="1"/>
  <c r="P11" i="1"/>
  <c r="O11" i="1"/>
  <c r="L11" i="1"/>
  <c r="D11" i="1"/>
</calcChain>
</file>

<file path=xl/sharedStrings.xml><?xml version="1.0" encoding="utf-8"?>
<sst xmlns="http://schemas.openxmlformats.org/spreadsheetml/2006/main" count="162" uniqueCount="56">
  <si>
    <t>KONINKLIJKE BELGISCHE BILJARTBOND</t>
  </si>
  <si>
    <t>GEWEST BEIDE VLAANDEREN</t>
  </si>
  <si>
    <t>SPORTJAAR : 2018-2019</t>
  </si>
  <si>
    <t>TORNOOI : ZEEVISGROOTHANDEL ANDRE</t>
  </si>
  <si>
    <t>Speelwijze : driebanden MB / individueel</t>
  </si>
  <si>
    <t>A. SPEELDEN 2 WEDSTRIJDEN</t>
  </si>
  <si>
    <t>PR</t>
  </si>
  <si>
    <t>5°</t>
  </si>
  <si>
    <t>NELIS Freddy</t>
  </si>
  <si>
    <t>STROM</t>
  </si>
  <si>
    <t>MG</t>
  </si>
  <si>
    <t>MICHIELS Emiel</t>
  </si>
  <si>
    <t>binche</t>
  </si>
  <si>
    <t>4°</t>
  </si>
  <si>
    <t>OG</t>
  </si>
  <si>
    <t>3°</t>
  </si>
  <si>
    <t>PARPINEL Roger</t>
  </si>
  <si>
    <t>DAMPR</t>
  </si>
  <si>
    <t>2°</t>
  </si>
  <si>
    <t>CLOET Marc</t>
  </si>
  <si>
    <t>STROMB</t>
  </si>
  <si>
    <t xml:space="preserve">DE AMICIS Guiseppe </t>
  </si>
  <si>
    <t>1°</t>
  </si>
  <si>
    <t>THIBAUT Gaston</t>
  </si>
  <si>
    <t>ZAN</t>
  </si>
  <si>
    <t>SCAVONE Rosario</t>
  </si>
  <si>
    <t>BBB</t>
  </si>
  <si>
    <t>VERHAEGEN Marc</t>
  </si>
  <si>
    <t>ODM</t>
  </si>
  <si>
    <t>exc</t>
  </si>
  <si>
    <t>BUSTOS Miguel</t>
  </si>
  <si>
    <t>CRB</t>
  </si>
  <si>
    <t>D SPEELDEN 4 WEDSTRIJDEN</t>
  </si>
  <si>
    <t>B. SPEELDEN 4 WEDSTRIJDEN</t>
  </si>
  <si>
    <t>BOULANGER Jean-Claude</t>
  </si>
  <si>
    <t>TBE</t>
  </si>
  <si>
    <t>GEVAERT André</t>
  </si>
  <si>
    <t>K.EWH</t>
  </si>
  <si>
    <t>C. SPEELDEN 6 WEDSTRIJDEN</t>
  </si>
  <si>
    <t>BOULANGER Clovis</t>
  </si>
  <si>
    <t>TBE Erq</t>
  </si>
  <si>
    <t>HFD</t>
  </si>
  <si>
    <t>D. SPEELDEN 8 WEDSTRIJDEN</t>
  </si>
  <si>
    <t>EINDUITSLAG</t>
  </si>
  <si>
    <t xml:space="preserve">REEKS A </t>
  </si>
  <si>
    <t xml:space="preserve">REEKS B </t>
  </si>
  <si>
    <r>
      <t xml:space="preserve">          </t>
    </r>
    <r>
      <rPr>
        <b/>
        <sz val="14"/>
        <rFont val="Arial"/>
        <family val="2"/>
      </rPr>
      <t xml:space="preserve">      REEKS C</t>
    </r>
  </si>
  <si>
    <t>1° Boulanger Clovis ( Nivelles)</t>
  </si>
  <si>
    <t>1° VELGHE Stefaan (OBA)</t>
  </si>
  <si>
    <t>1° DE BACKER Peter (QU)</t>
  </si>
  <si>
    <t>2° VERCAEMERE Jaak )</t>
  </si>
  <si>
    <t>2° WILLEMS Raymond (KBCAW)</t>
  </si>
  <si>
    <t>2° SAVER Koen ( K.Br)</t>
  </si>
  <si>
    <t>3° HELSMOORTEL Rik (OBA)</t>
  </si>
  <si>
    <t>3°  HACKE Jean-Marie (K.Br)</t>
  </si>
  <si>
    <t>3° LEYS Bart (K.Br)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</si>
</sst>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7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/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4" fillId="0" borderId="0" xfId="0" applyFont="1"/>
    <xf numFmtId="164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2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16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_%20ZEEVISGROOTHANDEL%20ANDRE%20%202018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BBB%202007-2008\tornooien%202007-2008\uitslag%20tornooi%20vandenbrouc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bert\Dropbox\KBBB%202014-2015\uitslagen%20voorronde%20+%20kal%20districtfinales%202014-2015\DRIEBANDEN%20MB\VL_V_%202%203banden%20MB_%20uitsl%20voorronde%20+%20kal%20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udy\Mijn%20documenten\KBBB%202005%20-%202006\10%20CRITERIA%20KLEIN%20BILJART\11%20KB%20VR\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8758</v>
          </cell>
          <cell r="B3" t="str">
            <v>DUYM Ignace</v>
          </cell>
          <cell r="C3" t="str">
            <v>ACG</v>
          </cell>
          <cell r="E3">
            <v>42</v>
          </cell>
          <cell r="F3" t="str">
            <v>exc</v>
          </cell>
        </row>
        <row r="4">
          <cell r="A4">
            <v>4505</v>
          </cell>
          <cell r="B4" t="str">
            <v>BRACKE Peter</v>
          </cell>
          <cell r="C4" t="str">
            <v>ACG</v>
          </cell>
          <cell r="E4">
            <v>42</v>
          </cell>
          <cell r="F4" t="str">
            <v>exc</v>
          </cell>
        </row>
        <row r="5">
          <cell r="A5">
            <v>2314</v>
          </cell>
          <cell r="B5" t="str">
            <v>SONCK ROBBY</v>
          </cell>
          <cell r="C5" t="str">
            <v>ACG</v>
          </cell>
          <cell r="E5">
            <v>42</v>
          </cell>
          <cell r="F5" t="str">
            <v>exc</v>
          </cell>
        </row>
        <row r="6">
          <cell r="A6">
            <v>6927</v>
          </cell>
          <cell r="B6" t="str">
            <v>DUJARDIN Luc</v>
          </cell>
          <cell r="C6" t="str">
            <v>ACG</v>
          </cell>
          <cell r="E6">
            <v>27</v>
          </cell>
          <cell r="F6" t="str">
            <v>2°</v>
          </cell>
        </row>
        <row r="7">
          <cell r="A7">
            <v>4432</v>
          </cell>
          <cell r="B7" t="str">
            <v>BAETE Jean-Pierre</v>
          </cell>
          <cell r="C7" t="str">
            <v>ACG</v>
          </cell>
          <cell r="E7">
            <v>27</v>
          </cell>
          <cell r="F7" t="str">
            <v>2°</v>
          </cell>
        </row>
        <row r="8">
          <cell r="A8">
            <v>9431</v>
          </cell>
          <cell r="B8" t="str">
            <v>JACQUEMYN Tony</v>
          </cell>
          <cell r="C8" t="str">
            <v>KBCAW</v>
          </cell>
          <cell r="E8">
            <v>18</v>
          </cell>
          <cell r="F8" t="str">
            <v>4°</v>
          </cell>
        </row>
        <row r="9">
          <cell r="A9">
            <v>4496</v>
          </cell>
          <cell r="B9" t="str">
            <v>VAN HANEGEM Izaak</v>
          </cell>
          <cell r="C9" t="str">
            <v>ACG</v>
          </cell>
          <cell r="E9">
            <v>22</v>
          </cell>
          <cell r="F9" t="str">
            <v>3°</v>
          </cell>
        </row>
        <row r="10">
          <cell r="A10">
            <v>6705</v>
          </cell>
          <cell r="B10" t="str">
            <v>BERNAERDT Roland</v>
          </cell>
          <cell r="C10" t="str">
            <v>ACG</v>
          </cell>
          <cell r="E10">
            <v>22</v>
          </cell>
          <cell r="F10" t="str">
            <v>3°</v>
          </cell>
        </row>
        <row r="11">
          <cell r="A11">
            <v>4496</v>
          </cell>
          <cell r="B11" t="str">
            <v>VAN HANEGEM Izaak</v>
          </cell>
          <cell r="C11" t="str">
            <v>ACG</v>
          </cell>
          <cell r="E11">
            <v>18</v>
          </cell>
          <cell r="F11" t="str">
            <v>4°</v>
          </cell>
        </row>
        <row r="12">
          <cell r="A12">
            <v>7125</v>
          </cell>
          <cell r="B12" t="str">
            <v>Nuytten Renold</v>
          </cell>
          <cell r="C12" t="str">
            <v>ACG</v>
          </cell>
          <cell r="E12">
            <v>15</v>
          </cell>
          <cell r="F12" t="str">
            <v>5°</v>
          </cell>
        </row>
        <row r="13">
          <cell r="A13">
            <v>9821</v>
          </cell>
          <cell r="B13" t="str">
            <v>VAN DEN BOSSCHE Daniël</v>
          </cell>
          <cell r="C13" t="str">
            <v>UN</v>
          </cell>
          <cell r="E13">
            <v>18</v>
          </cell>
          <cell r="F13" t="str">
            <v>4°</v>
          </cell>
        </row>
        <row r="14">
          <cell r="A14">
            <v>7302</v>
          </cell>
          <cell r="B14" t="str">
            <v>DE CRAECKER Werner</v>
          </cell>
          <cell r="C14" t="str">
            <v>ACG</v>
          </cell>
          <cell r="E14">
            <v>15</v>
          </cell>
          <cell r="F14" t="str">
            <v>5°</v>
          </cell>
        </row>
        <row r="15">
          <cell r="A15">
            <v>9800</v>
          </cell>
          <cell r="B15" t="str">
            <v>DE CRAECKER Emma (jeugd)</v>
          </cell>
          <cell r="C15" t="str">
            <v>ACG</v>
          </cell>
        </row>
        <row r="16">
          <cell r="A16">
            <v>9826</v>
          </cell>
          <cell r="B16" t="str">
            <v>DE BIE Rudy</v>
          </cell>
          <cell r="C16" t="str">
            <v>ACG</v>
          </cell>
        </row>
        <row r="17">
          <cell r="A17">
            <v>4416</v>
          </cell>
          <cell r="B17" t="str">
            <v>VAN RIJSSELBERGHE Johan</v>
          </cell>
          <cell r="C17" t="str">
            <v>ACG</v>
          </cell>
          <cell r="E17">
            <v>22</v>
          </cell>
          <cell r="F17" t="str">
            <v>3°</v>
          </cell>
        </row>
        <row r="18">
          <cell r="A18">
            <v>9261</v>
          </cell>
          <cell r="B18" t="str">
            <v>de MEULEMEESTER Cédric</v>
          </cell>
          <cell r="C18" t="str">
            <v>ACG</v>
          </cell>
          <cell r="F18" t="b">
            <v>0</v>
          </cell>
        </row>
        <row r="19">
          <cell r="A19">
            <v>1036</v>
          </cell>
          <cell r="B19" t="str">
            <v>DEPOORTER MIEKE</v>
          </cell>
          <cell r="C19" t="str">
            <v>ACG</v>
          </cell>
          <cell r="F19" t="b">
            <v>0</v>
          </cell>
        </row>
        <row r="20">
          <cell r="A20">
            <v>4845</v>
          </cell>
          <cell r="B20" t="str">
            <v>STEVENS PATRICK</v>
          </cell>
          <cell r="C20" t="str">
            <v>KBCAW</v>
          </cell>
          <cell r="E20">
            <v>22</v>
          </cell>
          <cell r="F20" t="str">
            <v>3°</v>
          </cell>
        </row>
        <row r="21">
          <cell r="A21">
            <v>5587</v>
          </cell>
          <cell r="B21" t="str">
            <v>GERMONPRE Luc</v>
          </cell>
          <cell r="C21" t="str">
            <v>ACG</v>
          </cell>
          <cell r="E21">
            <v>27</v>
          </cell>
          <cell r="F21" t="str">
            <v>2°</v>
          </cell>
        </row>
        <row r="22">
          <cell r="A22">
            <v>8671</v>
          </cell>
          <cell r="B22" t="str">
            <v>DE MUYNCK Jean-Pierre</v>
          </cell>
          <cell r="C22" t="str">
            <v>ACG</v>
          </cell>
          <cell r="E22">
            <v>15</v>
          </cell>
          <cell r="F22" t="str">
            <v>5°</v>
          </cell>
        </row>
        <row r="23">
          <cell r="A23">
            <v>8672</v>
          </cell>
          <cell r="B23" t="str">
            <v>DEMOOR Danny</v>
          </cell>
          <cell r="C23" t="str">
            <v>ACG</v>
          </cell>
          <cell r="E23">
            <v>18</v>
          </cell>
          <cell r="F23" t="str">
            <v>4°</v>
          </cell>
        </row>
        <row r="24">
          <cell r="A24">
            <v>6428</v>
          </cell>
          <cell r="B24" t="str">
            <v>MEULEMAN Rudy</v>
          </cell>
          <cell r="C24" t="str">
            <v>ACG</v>
          </cell>
          <cell r="E24">
            <v>22</v>
          </cell>
          <cell r="F24" t="str">
            <v>3°</v>
          </cell>
        </row>
        <row r="26">
          <cell r="B26" t="str">
            <v xml:space="preserve"> </v>
          </cell>
        </row>
        <row r="27">
          <cell r="A27">
            <v>4854</v>
          </cell>
          <cell r="B27" t="str">
            <v>ROSIER Peter</v>
          </cell>
          <cell r="C27" t="str">
            <v>BCSK</v>
          </cell>
          <cell r="E27">
            <v>22</v>
          </cell>
          <cell r="F27" t="str">
            <v>3°</v>
          </cell>
        </row>
        <row r="28">
          <cell r="A28">
            <v>4895</v>
          </cell>
          <cell r="B28" t="str">
            <v>DE BLOCK Omer</v>
          </cell>
          <cell r="C28" t="str">
            <v>BCSK</v>
          </cell>
          <cell r="F28" t="b">
            <v>0</v>
          </cell>
        </row>
        <row r="29">
          <cell r="A29">
            <v>6488</v>
          </cell>
          <cell r="B29" t="str">
            <v>DE WITTE Franky</v>
          </cell>
          <cell r="C29" t="str">
            <v>BCSK</v>
          </cell>
          <cell r="E29">
            <v>18</v>
          </cell>
          <cell r="F29" t="str">
            <v>4°</v>
          </cell>
        </row>
        <row r="30">
          <cell r="A30">
            <v>6489</v>
          </cell>
          <cell r="B30" t="str">
            <v>DE WITTE Jeffrey</v>
          </cell>
          <cell r="C30" t="str">
            <v>BCSK</v>
          </cell>
          <cell r="E30">
            <v>50</v>
          </cell>
          <cell r="F30" t="str">
            <v>hfd</v>
          </cell>
        </row>
        <row r="31">
          <cell r="A31">
            <v>7812</v>
          </cell>
          <cell r="B31" t="str">
            <v>BOERJAN Pierre</v>
          </cell>
          <cell r="C31" t="str">
            <v>BCSK</v>
          </cell>
          <cell r="E31">
            <v>22</v>
          </cell>
          <cell r="F31" t="str">
            <v>3°</v>
          </cell>
        </row>
        <row r="32">
          <cell r="A32">
            <v>8674</v>
          </cell>
          <cell r="B32" t="str">
            <v>VAN LEUVENHAGE Dylan</v>
          </cell>
          <cell r="C32" t="str">
            <v>BCSK</v>
          </cell>
          <cell r="E32">
            <v>34</v>
          </cell>
          <cell r="F32" t="str">
            <v>1°</v>
          </cell>
        </row>
        <row r="33">
          <cell r="A33">
            <v>8900</v>
          </cell>
          <cell r="B33" t="str">
            <v>JANSSENS Dirk</v>
          </cell>
          <cell r="C33" t="str">
            <v>BCSK</v>
          </cell>
          <cell r="E33">
            <v>22</v>
          </cell>
          <cell r="F33" t="str">
            <v>3°</v>
          </cell>
        </row>
        <row r="34">
          <cell r="A34">
            <v>1294</v>
          </cell>
          <cell r="B34" t="str">
            <v>BACKMAN Werner</v>
          </cell>
          <cell r="C34" t="str">
            <v>BCSK</v>
          </cell>
          <cell r="E34">
            <v>34</v>
          </cell>
          <cell r="F34" t="str">
            <v>1°</v>
          </cell>
        </row>
        <row r="35">
          <cell r="A35">
            <v>8133</v>
          </cell>
          <cell r="B35" t="str">
            <v>VAN CRAENENBROECK Theo</v>
          </cell>
          <cell r="C35" t="str">
            <v>BCSK</v>
          </cell>
          <cell r="E35">
            <v>15</v>
          </cell>
          <cell r="F35" t="str">
            <v>5°</v>
          </cell>
        </row>
        <row r="36">
          <cell r="A36">
            <v>4853</v>
          </cell>
          <cell r="B36" t="str">
            <v>NOPPE Robert</v>
          </cell>
          <cell r="C36" t="str">
            <v>BCSK</v>
          </cell>
          <cell r="E36">
            <v>22</v>
          </cell>
          <cell r="F36" t="str">
            <v>3°</v>
          </cell>
        </row>
        <row r="37">
          <cell r="A37" t="str">
            <v>6784B</v>
          </cell>
          <cell r="B37" t="str">
            <v>VAN BIESEN Tom</v>
          </cell>
          <cell r="C37" t="str">
            <v>BCSK</v>
          </cell>
          <cell r="E37">
            <v>27</v>
          </cell>
          <cell r="F37" t="str">
            <v>2°</v>
          </cell>
        </row>
        <row r="38">
          <cell r="A38">
            <v>9441</v>
          </cell>
          <cell r="B38" t="str">
            <v>ROSIER Nick</v>
          </cell>
          <cell r="C38" t="str">
            <v>BCSK</v>
          </cell>
          <cell r="E38">
            <v>34</v>
          </cell>
          <cell r="F38" t="str">
            <v>1°</v>
          </cell>
        </row>
        <row r="39">
          <cell r="A39">
            <v>9442</v>
          </cell>
          <cell r="B39" t="str">
            <v>VERGULT François</v>
          </cell>
          <cell r="C39" t="str">
            <v>BCSK</v>
          </cell>
          <cell r="E39">
            <v>22</v>
          </cell>
          <cell r="F39" t="str">
            <v>3°</v>
          </cell>
        </row>
        <row r="40">
          <cell r="A40">
            <v>4937</v>
          </cell>
          <cell r="B40" t="str">
            <v>LEEMANS Willy</v>
          </cell>
          <cell r="C40" t="str">
            <v>KGV</v>
          </cell>
          <cell r="E40">
            <v>18</v>
          </cell>
          <cell r="F40" t="str">
            <v>4°</v>
          </cell>
        </row>
        <row r="41">
          <cell r="A41">
            <v>9276</v>
          </cell>
          <cell r="B41" t="str">
            <v>DE KORT Marc</v>
          </cell>
          <cell r="C41" t="str">
            <v>BCSK</v>
          </cell>
          <cell r="E41">
            <v>18</v>
          </cell>
          <cell r="F41" t="str">
            <v>4°</v>
          </cell>
        </row>
        <row r="42">
          <cell r="A42">
            <v>4894</v>
          </cell>
          <cell r="B42" t="str">
            <v>DAELMAN Walther</v>
          </cell>
          <cell r="C42" t="str">
            <v>BCSK</v>
          </cell>
          <cell r="E42">
            <v>27</v>
          </cell>
          <cell r="F42" t="str">
            <v>2°</v>
          </cell>
        </row>
        <row r="43">
          <cell r="A43">
            <v>8507</v>
          </cell>
          <cell r="B43" t="str">
            <v>TROONBEECKX Willy</v>
          </cell>
          <cell r="C43" t="str">
            <v>BCSK</v>
          </cell>
          <cell r="E43">
            <v>42</v>
          </cell>
          <cell r="F43" t="str">
            <v>exc</v>
          </cell>
        </row>
        <row r="44">
          <cell r="A44">
            <v>8717</v>
          </cell>
          <cell r="B44" t="str">
            <v>VAN DEN EEDEN Kurt</v>
          </cell>
          <cell r="C44" t="str">
            <v>K.SNBA</v>
          </cell>
          <cell r="E44">
            <v>18</v>
          </cell>
          <cell r="F44" t="str">
            <v>4°</v>
          </cell>
        </row>
        <row r="45">
          <cell r="A45">
            <v>8073</v>
          </cell>
          <cell r="B45" t="str">
            <v>DE WITTE Tamara</v>
          </cell>
          <cell r="C45" t="str">
            <v>BCSK</v>
          </cell>
        </row>
        <row r="46">
          <cell r="A46">
            <v>8385</v>
          </cell>
          <cell r="B46" t="str">
            <v>GODDAERT Johan</v>
          </cell>
          <cell r="C46" t="str">
            <v>BCSK</v>
          </cell>
          <cell r="E46">
            <v>18</v>
          </cell>
          <cell r="F46" t="str">
            <v>4°</v>
          </cell>
        </row>
        <row r="47">
          <cell r="A47">
            <v>9955</v>
          </cell>
          <cell r="B47" t="str">
            <v>DE RUDDER David</v>
          </cell>
          <cell r="C47" t="str">
            <v>BCSK</v>
          </cell>
          <cell r="E47">
            <v>22</v>
          </cell>
          <cell r="F47" t="str">
            <v>3°</v>
          </cell>
        </row>
        <row r="48">
          <cell r="A48">
            <v>9348</v>
          </cell>
          <cell r="B48" t="str">
            <v>WOUTERS Marc</v>
          </cell>
          <cell r="C48" t="str">
            <v>BCSK</v>
          </cell>
          <cell r="E48">
            <v>18</v>
          </cell>
          <cell r="F48" t="str">
            <v>4°</v>
          </cell>
        </row>
        <row r="49">
          <cell r="A49">
            <v>8650</v>
          </cell>
          <cell r="B49" t="str">
            <v>DE BOEY Gijs</v>
          </cell>
          <cell r="C49" t="str">
            <v>BCSK</v>
          </cell>
        </row>
        <row r="51">
          <cell r="A51">
            <v>8689</v>
          </cell>
          <cell r="B51" t="str">
            <v>DEWAELE Eddy</v>
          </cell>
          <cell r="C51" t="str">
            <v>CBC-DLS</v>
          </cell>
          <cell r="F51" t="b">
            <v>0</v>
          </cell>
        </row>
        <row r="52">
          <cell r="A52">
            <v>8690</v>
          </cell>
          <cell r="B52" t="str">
            <v>JOYE Rik</v>
          </cell>
          <cell r="C52" t="str">
            <v>CBC-DLS</v>
          </cell>
          <cell r="F52" t="b">
            <v>0</v>
          </cell>
        </row>
        <row r="53">
          <cell r="A53">
            <v>8704</v>
          </cell>
          <cell r="B53" t="str">
            <v>CALLENS Filip</v>
          </cell>
          <cell r="C53" t="str">
            <v>CBC-DLS</v>
          </cell>
          <cell r="E53">
            <v>18</v>
          </cell>
          <cell r="F53" t="str">
            <v>4°</v>
          </cell>
        </row>
        <row r="54">
          <cell r="A54">
            <v>8691</v>
          </cell>
          <cell r="B54" t="str">
            <v xml:space="preserve">BRUNEEL Norbert </v>
          </cell>
          <cell r="C54" t="str">
            <v>CBC-DLS</v>
          </cell>
        </row>
        <row r="55">
          <cell r="A55">
            <v>8649</v>
          </cell>
          <cell r="B55" t="str">
            <v>VAN DE VELDE Desire</v>
          </cell>
          <cell r="C55" t="str">
            <v>CBC-DLS</v>
          </cell>
        </row>
        <row r="56">
          <cell r="A56">
            <v>8658</v>
          </cell>
          <cell r="B56" t="str">
            <v>MONDELAERS Dries</v>
          </cell>
          <cell r="C56" t="str">
            <v>CBC-DLS</v>
          </cell>
        </row>
        <row r="57">
          <cell r="A57">
            <v>8652</v>
          </cell>
          <cell r="B57" t="str">
            <v>TANGHE Freddy</v>
          </cell>
          <cell r="C57" t="str">
            <v>CBC-DLS</v>
          </cell>
        </row>
        <row r="59">
          <cell r="A59">
            <v>4192</v>
          </cell>
          <cell r="B59" t="str">
            <v>BEAUJEAN Karel</v>
          </cell>
          <cell r="C59" t="str">
            <v>CM</v>
          </cell>
          <cell r="F59" t="b">
            <v>0</v>
          </cell>
        </row>
        <row r="60">
          <cell r="A60">
            <v>9059</v>
          </cell>
          <cell r="B60" t="str">
            <v>BERTEN Franky</v>
          </cell>
          <cell r="C60" t="str">
            <v>CM</v>
          </cell>
          <cell r="F60" t="b">
            <v>0</v>
          </cell>
        </row>
        <row r="61">
          <cell r="A61">
            <v>5500</v>
          </cell>
          <cell r="B61" t="str">
            <v>ROELANTS Karel</v>
          </cell>
          <cell r="C61" t="str">
            <v>CM</v>
          </cell>
          <cell r="F61" t="b">
            <v>0</v>
          </cell>
        </row>
        <row r="62">
          <cell r="A62">
            <v>4143</v>
          </cell>
          <cell r="B62" t="str">
            <v>VAN CRAEN Albert</v>
          </cell>
          <cell r="C62" t="str">
            <v>CM</v>
          </cell>
          <cell r="F62" t="b">
            <v>0</v>
          </cell>
        </row>
        <row r="63">
          <cell r="A63">
            <v>6189</v>
          </cell>
          <cell r="B63" t="str">
            <v>VANDENABEELE Marc</v>
          </cell>
          <cell r="C63" t="str">
            <v>CM</v>
          </cell>
          <cell r="F63" t="b">
            <v>0</v>
          </cell>
        </row>
        <row r="64">
          <cell r="A64">
            <v>7796</v>
          </cell>
          <cell r="B64" t="str">
            <v>DE LAET Cassy</v>
          </cell>
          <cell r="C64" t="str">
            <v>CM</v>
          </cell>
          <cell r="E64">
            <v>22</v>
          </cell>
          <cell r="F64" t="str">
            <v>3°</v>
          </cell>
        </row>
        <row r="65">
          <cell r="A65">
            <v>7822</v>
          </cell>
          <cell r="B65" t="str">
            <v>SCHOUTETENS Marc</v>
          </cell>
          <cell r="C65" t="str">
            <v>CM</v>
          </cell>
          <cell r="F65" t="b">
            <v>0</v>
          </cell>
        </row>
        <row r="66">
          <cell r="A66">
            <v>9512</v>
          </cell>
          <cell r="B66" t="str">
            <v>DE SCHILDER Leon</v>
          </cell>
          <cell r="C66" t="str">
            <v>CM</v>
          </cell>
          <cell r="F66" t="b">
            <v>0</v>
          </cell>
        </row>
        <row r="67">
          <cell r="A67">
            <v>9513</v>
          </cell>
          <cell r="B67" t="str">
            <v>CARPAY Henri</v>
          </cell>
          <cell r="C67" t="str">
            <v>CM</v>
          </cell>
          <cell r="F67" t="b">
            <v>0</v>
          </cell>
        </row>
        <row r="68">
          <cell r="A68">
            <v>4682</v>
          </cell>
          <cell r="B68" t="str">
            <v>SCHOUTETENS Pieter</v>
          </cell>
          <cell r="C68" t="str">
            <v>CM</v>
          </cell>
          <cell r="E68">
            <v>27</v>
          </cell>
          <cell r="F68" t="str">
            <v>2°</v>
          </cell>
        </row>
        <row r="70">
          <cell r="A70">
            <v>7465</v>
          </cell>
          <cell r="B70" t="str">
            <v>COUSSEMENT Wim</v>
          </cell>
          <cell r="C70" t="str">
            <v>DK</v>
          </cell>
          <cell r="F70" t="b">
            <v>0</v>
          </cell>
        </row>
        <row r="71">
          <cell r="A71">
            <v>9413</v>
          </cell>
          <cell r="B71" t="str">
            <v>DANNEELS Laurent</v>
          </cell>
          <cell r="C71" t="str">
            <v>DK</v>
          </cell>
          <cell r="F71" t="b">
            <v>0</v>
          </cell>
        </row>
        <row r="72">
          <cell r="A72">
            <v>5682</v>
          </cell>
          <cell r="B72" t="str">
            <v>DELANGHE Lievin</v>
          </cell>
          <cell r="C72" t="str">
            <v>DK</v>
          </cell>
          <cell r="F72" t="b">
            <v>0</v>
          </cell>
        </row>
        <row r="73">
          <cell r="A73">
            <v>4188</v>
          </cell>
          <cell r="B73" t="str">
            <v>RONDELEZ Noel</v>
          </cell>
          <cell r="C73" t="str">
            <v>DK</v>
          </cell>
          <cell r="E73">
            <v>18</v>
          </cell>
          <cell r="F73" t="str">
            <v>4°</v>
          </cell>
        </row>
        <row r="74">
          <cell r="A74">
            <v>4180</v>
          </cell>
          <cell r="B74" t="str">
            <v>CONSTANT Geert</v>
          </cell>
          <cell r="C74" t="str">
            <v>DK</v>
          </cell>
          <cell r="E74">
            <v>34</v>
          </cell>
          <cell r="F74" t="str">
            <v>1°</v>
          </cell>
        </row>
        <row r="75">
          <cell r="A75">
            <v>8047</v>
          </cell>
          <cell r="B75" t="str">
            <v>DEVRIENDT Bart</v>
          </cell>
          <cell r="C75" t="str">
            <v>DK</v>
          </cell>
          <cell r="E75">
            <v>27</v>
          </cell>
          <cell r="F75" t="str">
            <v>2°</v>
          </cell>
        </row>
        <row r="77">
          <cell r="A77">
            <v>4763</v>
          </cell>
          <cell r="B77" t="str">
            <v>CASTELEYN Rik</v>
          </cell>
          <cell r="C77" t="str">
            <v>DOS</v>
          </cell>
          <cell r="E77">
            <v>34</v>
          </cell>
          <cell r="F77" t="str">
            <v>1°</v>
          </cell>
        </row>
        <row r="78">
          <cell r="A78">
            <v>1061</v>
          </cell>
          <cell r="B78" t="str">
            <v>GELDHOF Frank</v>
          </cell>
          <cell r="C78" t="str">
            <v>DOS</v>
          </cell>
          <cell r="F78" t="b">
            <v>0</v>
          </cell>
        </row>
        <row r="79">
          <cell r="A79">
            <v>4762</v>
          </cell>
          <cell r="B79" t="str">
            <v>CASTELEYN Henk</v>
          </cell>
          <cell r="C79" t="str">
            <v>DOS</v>
          </cell>
          <cell r="E79">
            <v>34</v>
          </cell>
          <cell r="F79" t="str">
            <v>1°</v>
          </cell>
        </row>
        <row r="80">
          <cell r="A80">
            <v>4765</v>
          </cell>
          <cell r="B80" t="str">
            <v>DEBAES Peter</v>
          </cell>
          <cell r="C80" t="str">
            <v>DOS</v>
          </cell>
          <cell r="E80">
            <v>34</v>
          </cell>
          <cell r="F80" t="str">
            <v>1°</v>
          </cell>
        </row>
        <row r="81">
          <cell r="A81">
            <v>4768</v>
          </cell>
          <cell r="B81" t="str">
            <v>DEDIER Georges</v>
          </cell>
          <cell r="C81" t="str">
            <v>DOS</v>
          </cell>
          <cell r="E81">
            <v>27</v>
          </cell>
          <cell r="F81" t="str">
            <v>2°</v>
          </cell>
        </row>
        <row r="82">
          <cell r="A82">
            <v>8156</v>
          </cell>
          <cell r="B82" t="str">
            <v>DETOLLENAERE Jonny</v>
          </cell>
          <cell r="C82" t="str">
            <v>DOS</v>
          </cell>
          <cell r="E82">
            <v>18</v>
          </cell>
          <cell r="F82" t="str">
            <v>4°</v>
          </cell>
        </row>
        <row r="83">
          <cell r="A83">
            <v>4776</v>
          </cell>
          <cell r="B83" t="str">
            <v>HOUTHAEVE Jean-Marie</v>
          </cell>
          <cell r="C83" t="str">
            <v>DOS</v>
          </cell>
          <cell r="E83">
            <v>27</v>
          </cell>
          <cell r="F83" t="str">
            <v>2°</v>
          </cell>
        </row>
        <row r="84">
          <cell r="A84">
            <v>4778</v>
          </cell>
          <cell r="B84" t="str">
            <v>LEYN Philippe</v>
          </cell>
          <cell r="C84" t="str">
            <v>DOS</v>
          </cell>
          <cell r="E84">
            <v>34</v>
          </cell>
          <cell r="F84" t="str">
            <v>1°</v>
          </cell>
        </row>
        <row r="85">
          <cell r="A85">
            <v>7697</v>
          </cell>
          <cell r="B85" t="str">
            <v>GHESQUIERE Jozef</v>
          </cell>
          <cell r="C85" t="str">
            <v>DOS</v>
          </cell>
          <cell r="F85" t="b">
            <v>0</v>
          </cell>
        </row>
        <row r="86">
          <cell r="A86">
            <v>8090</v>
          </cell>
          <cell r="B86" t="str">
            <v>VANLAUWE Stephan</v>
          </cell>
          <cell r="C86" t="str">
            <v>DOS</v>
          </cell>
          <cell r="E86">
            <v>22</v>
          </cell>
          <cell r="F86" t="str">
            <v>3°</v>
          </cell>
        </row>
        <row r="87">
          <cell r="A87">
            <v>4693</v>
          </cell>
          <cell r="B87" t="str">
            <v>MOSTREY Peter</v>
          </cell>
          <cell r="C87" t="str">
            <v>DOS</v>
          </cell>
          <cell r="E87">
            <v>42</v>
          </cell>
          <cell r="F87" t="str">
            <v>exc</v>
          </cell>
        </row>
        <row r="88">
          <cell r="A88">
            <v>4733</v>
          </cell>
          <cell r="B88" t="str">
            <v>NUYTTENS Gino</v>
          </cell>
          <cell r="C88" t="str">
            <v>DOS</v>
          </cell>
          <cell r="E88">
            <v>34</v>
          </cell>
          <cell r="F88" t="str">
            <v>1°</v>
          </cell>
        </row>
        <row r="89">
          <cell r="A89">
            <v>6720</v>
          </cell>
          <cell r="B89" t="str">
            <v>WILLE Etienne</v>
          </cell>
          <cell r="C89" t="str">
            <v>DOS</v>
          </cell>
          <cell r="F89" t="b">
            <v>0</v>
          </cell>
        </row>
        <row r="90">
          <cell r="A90">
            <v>4738</v>
          </cell>
          <cell r="B90" t="str">
            <v>VANDENDRIESSCHE Philip</v>
          </cell>
          <cell r="C90" t="str">
            <v>KKBC</v>
          </cell>
          <cell r="E90">
            <v>50</v>
          </cell>
          <cell r="F90" t="str">
            <v>hfd</v>
          </cell>
        </row>
        <row r="91">
          <cell r="A91">
            <v>6094</v>
          </cell>
          <cell r="B91" t="str">
            <v>VANACKER Steven</v>
          </cell>
          <cell r="C91" t="str">
            <v>DOS</v>
          </cell>
          <cell r="E91">
            <v>60</v>
          </cell>
          <cell r="F91" t="str">
            <v>ere</v>
          </cell>
        </row>
        <row r="92">
          <cell r="A92">
            <v>9461</v>
          </cell>
          <cell r="B92" t="str">
            <v>RONDELEZ Kenneth</v>
          </cell>
          <cell r="C92" t="str">
            <v>DOS</v>
          </cell>
          <cell r="F92" t="b">
            <v>0</v>
          </cell>
        </row>
        <row r="93">
          <cell r="A93">
            <v>2299</v>
          </cell>
          <cell r="B93" t="str">
            <v>VANTHOURNOUT Michel</v>
          </cell>
          <cell r="C93" t="str">
            <v>DOS</v>
          </cell>
          <cell r="E93">
            <v>15</v>
          </cell>
          <cell r="F93" t="str">
            <v>5°</v>
          </cell>
        </row>
        <row r="94">
          <cell r="A94">
            <v>1055</v>
          </cell>
          <cell r="B94" t="str">
            <v>BRUWIER Erwin</v>
          </cell>
          <cell r="C94" t="str">
            <v>DOS</v>
          </cell>
          <cell r="F94" t="b">
            <v>0</v>
          </cell>
        </row>
        <row r="95">
          <cell r="A95">
            <v>8705</v>
          </cell>
          <cell r="B95" t="str">
            <v>STEVENS Ilse</v>
          </cell>
          <cell r="C95" t="str">
            <v>DOS</v>
          </cell>
          <cell r="F95" t="b">
            <v>0</v>
          </cell>
        </row>
        <row r="96">
          <cell r="A96">
            <v>4774</v>
          </cell>
          <cell r="B96" t="str">
            <v>DUYCK Peter</v>
          </cell>
          <cell r="C96" t="str">
            <v>DOS</v>
          </cell>
          <cell r="E96">
            <v>34</v>
          </cell>
          <cell r="F96" t="str">
            <v>1°</v>
          </cell>
        </row>
        <row r="97">
          <cell r="A97">
            <v>8697</v>
          </cell>
          <cell r="B97" t="str">
            <v>MELNYTSCHENKO Cédric</v>
          </cell>
          <cell r="C97" t="str">
            <v>DOS</v>
          </cell>
          <cell r="E97">
            <v>50</v>
          </cell>
          <cell r="F97" t="str">
            <v>hfd</v>
          </cell>
        </row>
        <row r="98">
          <cell r="A98">
            <v>4759</v>
          </cell>
          <cell r="B98" t="str">
            <v>WARLOP Luc</v>
          </cell>
          <cell r="C98" t="str">
            <v>DOS</v>
          </cell>
          <cell r="E98">
            <v>15</v>
          </cell>
          <cell r="F98" t="str">
            <v>5°</v>
          </cell>
        </row>
        <row r="99">
          <cell r="A99">
            <v>1060</v>
          </cell>
          <cell r="B99" t="str">
            <v>Wittevrongel Dirk</v>
          </cell>
          <cell r="C99" t="str">
            <v>DOS</v>
          </cell>
          <cell r="E99">
            <v>34</v>
          </cell>
          <cell r="F99" t="str">
            <v>1°</v>
          </cell>
        </row>
        <row r="100">
          <cell r="A100">
            <v>9018</v>
          </cell>
          <cell r="B100" t="str">
            <v>GHEVART Jean</v>
          </cell>
          <cell r="C100" t="str">
            <v>DOS</v>
          </cell>
        </row>
        <row r="101">
          <cell r="A101">
            <v>9957</v>
          </cell>
          <cell r="B101" t="str">
            <v>BRUWIER Ludwin</v>
          </cell>
          <cell r="C101" t="str">
            <v>DOS</v>
          </cell>
        </row>
        <row r="102">
          <cell r="A102">
            <v>9958</v>
          </cell>
          <cell r="B102" t="str">
            <v>DEBLAUWE Dimitri</v>
          </cell>
          <cell r="C102" t="str">
            <v>DOS</v>
          </cell>
          <cell r="F102" t="b">
            <v>0</v>
          </cell>
        </row>
        <row r="103">
          <cell r="A103">
            <v>9766</v>
          </cell>
          <cell r="B103" t="str">
            <v>VANNESTE Philip</v>
          </cell>
          <cell r="C103" t="str">
            <v>DOS</v>
          </cell>
        </row>
        <row r="104">
          <cell r="A104">
            <v>9045</v>
          </cell>
          <cell r="B104" t="str">
            <v>WALLART Jean-Charles</v>
          </cell>
          <cell r="C104" t="str">
            <v>DOS</v>
          </cell>
        </row>
        <row r="106">
          <cell r="A106">
            <v>4454</v>
          </cell>
          <cell r="B106" t="str">
            <v>DEPOORTER Reginald</v>
          </cell>
          <cell r="C106" t="str">
            <v>GS</v>
          </cell>
          <cell r="E106">
            <v>15</v>
          </cell>
          <cell r="F106" t="str">
            <v>5°</v>
          </cell>
        </row>
        <row r="107">
          <cell r="A107">
            <v>4466</v>
          </cell>
          <cell r="B107" t="str">
            <v>TREMERIE Walter</v>
          </cell>
          <cell r="C107" t="str">
            <v>GS</v>
          </cell>
          <cell r="E107">
            <v>22</v>
          </cell>
          <cell r="F107" t="str">
            <v>3°</v>
          </cell>
        </row>
        <row r="108">
          <cell r="A108">
            <v>4541</v>
          </cell>
          <cell r="B108" t="str">
            <v>DELLAERT Marc</v>
          </cell>
          <cell r="C108" t="str">
            <v>GS</v>
          </cell>
          <cell r="E108">
            <v>50</v>
          </cell>
          <cell r="F108" t="str">
            <v>hfd</v>
          </cell>
        </row>
        <row r="109">
          <cell r="A109">
            <v>4587</v>
          </cell>
          <cell r="B109" t="str">
            <v>VERSTRAETEN Frank</v>
          </cell>
          <cell r="C109" t="str">
            <v>GS</v>
          </cell>
          <cell r="E109">
            <v>42</v>
          </cell>
          <cell r="F109" t="str">
            <v>exc</v>
          </cell>
        </row>
        <row r="110">
          <cell r="A110">
            <v>6701</v>
          </cell>
          <cell r="B110" t="str">
            <v>BROCHE Philippe</v>
          </cell>
          <cell r="C110" t="str">
            <v>GS</v>
          </cell>
          <cell r="E110">
            <v>34</v>
          </cell>
          <cell r="F110" t="str">
            <v>1°</v>
          </cell>
        </row>
        <row r="111">
          <cell r="A111">
            <v>6703</v>
          </cell>
          <cell r="B111" t="str">
            <v>CLAUS Pascal</v>
          </cell>
          <cell r="C111" t="str">
            <v>GS</v>
          </cell>
          <cell r="E111">
            <v>50</v>
          </cell>
          <cell r="F111" t="str">
            <v>hfd</v>
          </cell>
        </row>
        <row r="112">
          <cell r="A112">
            <v>7203</v>
          </cell>
          <cell r="B112" t="str">
            <v>DELARUE Dirk</v>
          </cell>
          <cell r="C112" t="str">
            <v>GS</v>
          </cell>
          <cell r="E112">
            <v>42</v>
          </cell>
          <cell r="F112" t="str">
            <v>exc</v>
          </cell>
        </row>
        <row r="113">
          <cell r="A113">
            <v>7498</v>
          </cell>
          <cell r="B113" t="str">
            <v>VAN DAM Jens</v>
          </cell>
          <cell r="C113" t="str">
            <v>GS</v>
          </cell>
          <cell r="E113">
            <v>50</v>
          </cell>
          <cell r="F113" t="str">
            <v>hfd</v>
          </cell>
        </row>
        <row r="114">
          <cell r="A114">
            <v>8163</v>
          </cell>
          <cell r="B114" t="str">
            <v>DE WEIRDT Jean-Marie</v>
          </cell>
          <cell r="C114" t="str">
            <v>GS</v>
          </cell>
          <cell r="E114">
            <v>27</v>
          </cell>
          <cell r="F114" t="str">
            <v>2°</v>
          </cell>
        </row>
        <row r="115">
          <cell r="A115">
            <v>8654</v>
          </cell>
          <cell r="B115" t="str">
            <v>BAETSLE Peter</v>
          </cell>
          <cell r="C115" t="str">
            <v>GS</v>
          </cell>
          <cell r="E115">
            <v>27</v>
          </cell>
          <cell r="F115" t="str">
            <v>2°</v>
          </cell>
        </row>
        <row r="116">
          <cell r="A116">
            <v>8890</v>
          </cell>
          <cell r="B116" t="str">
            <v>VAN HOLLE Jean-Pierre</v>
          </cell>
          <cell r="C116" t="str">
            <v>GS</v>
          </cell>
          <cell r="E116">
            <v>22</v>
          </cell>
          <cell r="F116" t="str">
            <v>3°</v>
          </cell>
        </row>
        <row r="117">
          <cell r="A117">
            <v>4506</v>
          </cell>
          <cell r="B117" t="str">
            <v>BRACKE Tom</v>
          </cell>
          <cell r="C117" t="str">
            <v>GS</v>
          </cell>
          <cell r="E117">
            <v>50</v>
          </cell>
          <cell r="F117" t="str">
            <v>hfd</v>
          </cell>
        </row>
        <row r="118">
          <cell r="A118">
            <v>9419</v>
          </cell>
          <cell r="B118" t="str">
            <v>MOEYKENS Biacio</v>
          </cell>
          <cell r="C118" t="str">
            <v>GS</v>
          </cell>
          <cell r="E118">
            <v>18</v>
          </cell>
          <cell r="F118" t="str">
            <v>4°</v>
          </cell>
        </row>
        <row r="119">
          <cell r="A119">
            <v>9959</v>
          </cell>
          <cell r="B119" t="str">
            <v>DE DEYNE Firmin</v>
          </cell>
          <cell r="C119" t="str">
            <v>GS</v>
          </cell>
          <cell r="E119">
            <v>27</v>
          </cell>
          <cell r="F119" t="str">
            <v>2°</v>
          </cell>
        </row>
        <row r="120">
          <cell r="A120">
            <v>8655</v>
          </cell>
          <cell r="B120" t="str">
            <v>TOLLEBEKE Arthur</v>
          </cell>
          <cell r="C120" t="str">
            <v>GS</v>
          </cell>
          <cell r="D120" t="str">
            <v xml:space="preserve"> </v>
          </cell>
          <cell r="E120">
            <v>27</v>
          </cell>
          <cell r="F120" t="str">
            <v>2°</v>
          </cell>
        </row>
        <row r="121">
          <cell r="A121">
            <v>4394</v>
          </cell>
          <cell r="B121" t="str">
            <v>CREVE Camiel</v>
          </cell>
          <cell r="C121" t="str">
            <v>GS</v>
          </cell>
          <cell r="E121">
            <v>34</v>
          </cell>
          <cell r="F121" t="str">
            <v>1°</v>
          </cell>
        </row>
        <row r="123">
          <cell r="A123">
            <v>8918</v>
          </cell>
          <cell r="B123" t="str">
            <v xml:space="preserve">VANDENBERGHE Pascal </v>
          </cell>
          <cell r="C123" t="str">
            <v>K&amp;V</v>
          </cell>
          <cell r="E123">
            <v>18</v>
          </cell>
          <cell r="F123" t="str">
            <v>4°</v>
          </cell>
        </row>
        <row r="124">
          <cell r="A124">
            <v>9428</v>
          </cell>
          <cell r="B124" t="str">
            <v>WIELFAERT Curt</v>
          </cell>
          <cell r="C124" t="str">
            <v>K&amp;V</v>
          </cell>
          <cell r="F124" t="b">
            <v>0</v>
          </cell>
        </row>
        <row r="125">
          <cell r="A125">
            <v>9429</v>
          </cell>
          <cell r="B125" t="str">
            <v>HERREMAN Luc</v>
          </cell>
          <cell r="C125" t="str">
            <v>K&amp;V</v>
          </cell>
          <cell r="E125">
            <v>18</v>
          </cell>
          <cell r="F125" t="str">
            <v>4°</v>
          </cell>
        </row>
        <row r="126">
          <cell r="A126">
            <v>9520</v>
          </cell>
          <cell r="B126" t="str">
            <v>VANDERLINDEN Aimé</v>
          </cell>
          <cell r="C126" t="str">
            <v>K&amp;V</v>
          </cell>
        </row>
        <row r="127">
          <cell r="A127">
            <v>9960</v>
          </cell>
          <cell r="B127" t="str">
            <v>DE VOS Antoon</v>
          </cell>
          <cell r="C127" t="str">
            <v>K&amp;V</v>
          </cell>
        </row>
        <row r="128">
          <cell r="A128">
            <v>9262</v>
          </cell>
          <cell r="B128" t="str">
            <v>CLAEYS Hubert</v>
          </cell>
          <cell r="C128" t="str">
            <v>K&amp;V</v>
          </cell>
          <cell r="F128" t="b">
            <v>0</v>
          </cell>
        </row>
        <row r="129">
          <cell r="A129">
            <v>9782</v>
          </cell>
          <cell r="B129" t="str">
            <v>D'HAEZE Adolf</v>
          </cell>
          <cell r="C129" t="str">
            <v>K&amp;V</v>
          </cell>
          <cell r="F129" t="b">
            <v>0</v>
          </cell>
        </row>
        <row r="130">
          <cell r="A130">
            <v>9781</v>
          </cell>
          <cell r="B130" t="str">
            <v>DOS SANTOS Jose</v>
          </cell>
          <cell r="C130" t="str">
            <v>K&amp;V</v>
          </cell>
          <cell r="E130">
            <v>18</v>
          </cell>
          <cell r="F130" t="str">
            <v>4°</v>
          </cell>
        </row>
        <row r="131">
          <cell r="A131">
            <v>9608</v>
          </cell>
          <cell r="B131" t="str">
            <v xml:space="preserve">VAN BREDA Mike </v>
          </cell>
          <cell r="C131" t="str">
            <v>K&amp;V</v>
          </cell>
          <cell r="E131">
            <v>18</v>
          </cell>
          <cell r="F131" t="str">
            <v>4°</v>
          </cell>
        </row>
        <row r="132">
          <cell r="A132">
            <v>7461</v>
          </cell>
          <cell r="B132" t="str">
            <v>GRIMON Johan</v>
          </cell>
          <cell r="C132" t="str">
            <v>K&amp;V</v>
          </cell>
          <cell r="E132">
            <v>34</v>
          </cell>
          <cell r="F132" t="str">
            <v>1°</v>
          </cell>
        </row>
        <row r="134">
          <cell r="A134">
            <v>2944</v>
          </cell>
          <cell r="B134" t="str">
            <v>t SEYEN Roland</v>
          </cell>
          <cell r="C134" t="str">
            <v>K.BR</v>
          </cell>
          <cell r="E134">
            <v>27</v>
          </cell>
          <cell r="F134" t="str">
            <v>2°</v>
          </cell>
        </row>
        <row r="135">
          <cell r="A135">
            <v>4148</v>
          </cell>
          <cell r="B135" t="str">
            <v>DE CUYPER René</v>
          </cell>
          <cell r="C135" t="str">
            <v>K.BR</v>
          </cell>
          <cell r="F135" t="b">
            <v>0</v>
          </cell>
        </row>
        <row r="136">
          <cell r="A136">
            <v>4150</v>
          </cell>
          <cell r="B136" t="str">
            <v>DEVROE Eddy</v>
          </cell>
          <cell r="C136" t="str">
            <v>K.BR</v>
          </cell>
          <cell r="E136">
            <v>22</v>
          </cell>
          <cell r="F136" t="str">
            <v>3°</v>
          </cell>
        </row>
        <row r="137">
          <cell r="A137">
            <v>4156</v>
          </cell>
          <cell r="B137" t="str">
            <v>SEYS Norbert</v>
          </cell>
          <cell r="C137" t="str">
            <v>K.BR</v>
          </cell>
          <cell r="E137">
            <v>18</v>
          </cell>
          <cell r="F137" t="str">
            <v>4°</v>
          </cell>
        </row>
        <row r="138">
          <cell r="A138">
            <v>4214</v>
          </cell>
          <cell r="B138" t="str">
            <v>DE BAERE Karel</v>
          </cell>
          <cell r="C138" t="str">
            <v>K.BR</v>
          </cell>
          <cell r="E138">
            <v>15</v>
          </cell>
          <cell r="F138" t="str">
            <v>5°</v>
          </cell>
        </row>
        <row r="139">
          <cell r="A139">
            <v>4217</v>
          </cell>
          <cell r="B139" t="str">
            <v>DE GRAEVE David</v>
          </cell>
          <cell r="C139" t="str">
            <v>K.BR</v>
          </cell>
          <cell r="E139">
            <v>42</v>
          </cell>
          <cell r="F139" t="str">
            <v>exc</v>
          </cell>
        </row>
        <row r="140">
          <cell r="A140">
            <v>4222</v>
          </cell>
          <cell r="B140" t="str">
            <v>DE QUEKER Guido</v>
          </cell>
          <cell r="C140" t="str">
            <v>K.BR</v>
          </cell>
          <cell r="E140">
            <v>22</v>
          </cell>
          <cell r="F140" t="str">
            <v>3°</v>
          </cell>
        </row>
        <row r="141">
          <cell r="A141">
            <v>4223</v>
          </cell>
          <cell r="B141" t="str">
            <v>DRUWEL Francois</v>
          </cell>
          <cell r="C141" t="str">
            <v>K.BR</v>
          </cell>
          <cell r="E141">
            <v>18</v>
          </cell>
          <cell r="F141" t="str">
            <v>4°</v>
          </cell>
        </row>
        <row r="142">
          <cell r="A142">
            <v>4224</v>
          </cell>
          <cell r="B142" t="str">
            <v>GUIDE Jean-Pierre</v>
          </cell>
          <cell r="C142" t="str">
            <v>K.BR</v>
          </cell>
          <cell r="E142">
            <v>22</v>
          </cell>
          <cell r="F142" t="str">
            <v>3°</v>
          </cell>
        </row>
        <row r="143">
          <cell r="A143">
            <v>4241</v>
          </cell>
          <cell r="B143" t="str">
            <v>VANHECKE Rik</v>
          </cell>
          <cell r="C143" t="str">
            <v>K.BR</v>
          </cell>
          <cell r="E143">
            <v>22</v>
          </cell>
          <cell r="F143" t="str">
            <v>3°</v>
          </cell>
        </row>
        <row r="144">
          <cell r="A144">
            <v>4242</v>
          </cell>
          <cell r="B144" t="str">
            <v>VERCRUYSSE Johan</v>
          </cell>
          <cell r="C144" t="str">
            <v>K.BR</v>
          </cell>
          <cell r="E144">
            <v>22</v>
          </cell>
          <cell r="F144" t="str">
            <v>3°</v>
          </cell>
        </row>
        <row r="145">
          <cell r="A145">
            <v>4557</v>
          </cell>
          <cell r="B145" t="str">
            <v>SERWEYTENS Lieven</v>
          </cell>
          <cell r="C145" t="str">
            <v>K.BR</v>
          </cell>
          <cell r="E145">
            <v>42</v>
          </cell>
          <cell r="F145" t="str">
            <v>exc</v>
          </cell>
        </row>
        <row r="146">
          <cell r="A146">
            <v>4779</v>
          </cell>
          <cell r="B146" t="str">
            <v>LEYS Bart</v>
          </cell>
          <cell r="C146" t="str">
            <v>K.BR</v>
          </cell>
          <cell r="E146">
            <v>60</v>
          </cell>
          <cell r="F146" t="str">
            <v>ere</v>
          </cell>
        </row>
        <row r="147">
          <cell r="A147">
            <v>5186</v>
          </cell>
          <cell r="B147" t="str">
            <v>DEFRUYT Dirk</v>
          </cell>
          <cell r="C147" t="str">
            <v>K.BR</v>
          </cell>
          <cell r="F147" t="b">
            <v>0</v>
          </cell>
        </row>
        <row r="148">
          <cell r="A148">
            <v>5190</v>
          </cell>
          <cell r="B148" t="str">
            <v>SAVER André</v>
          </cell>
          <cell r="C148" t="str">
            <v>K.BR</v>
          </cell>
          <cell r="E148">
            <v>34</v>
          </cell>
          <cell r="F148" t="str">
            <v>1°</v>
          </cell>
        </row>
        <row r="149">
          <cell r="A149">
            <v>5408</v>
          </cell>
          <cell r="B149" t="str">
            <v>VANRAPENBUSCH Franky</v>
          </cell>
          <cell r="C149" t="str">
            <v>K.BR</v>
          </cell>
          <cell r="E149">
            <v>27</v>
          </cell>
          <cell r="F149" t="str">
            <v>2°</v>
          </cell>
        </row>
        <row r="150">
          <cell r="A150">
            <v>5685</v>
          </cell>
          <cell r="B150" t="str">
            <v>BOECKAERT Eric</v>
          </cell>
          <cell r="C150" t="str">
            <v>K.BR</v>
          </cell>
          <cell r="E150">
            <v>34</v>
          </cell>
          <cell r="F150" t="str">
            <v>1°</v>
          </cell>
        </row>
        <row r="151">
          <cell r="A151">
            <v>5689</v>
          </cell>
          <cell r="B151" t="str">
            <v>SAVER Koen</v>
          </cell>
          <cell r="C151" t="str">
            <v>K.BR</v>
          </cell>
          <cell r="E151">
            <v>50</v>
          </cell>
          <cell r="F151" t="str">
            <v>hfd</v>
          </cell>
        </row>
        <row r="152">
          <cell r="A152">
            <v>6081</v>
          </cell>
          <cell r="B152" t="str">
            <v>QUITTELIER Stephane</v>
          </cell>
          <cell r="C152" t="str">
            <v>K.BR</v>
          </cell>
          <cell r="E152">
            <v>15</v>
          </cell>
          <cell r="F152" t="str">
            <v>5°</v>
          </cell>
        </row>
        <row r="153">
          <cell r="A153">
            <v>7795</v>
          </cell>
          <cell r="B153" t="str">
            <v>HACKE Jean-Marie</v>
          </cell>
          <cell r="C153" t="str">
            <v>K.BR</v>
          </cell>
          <cell r="E153">
            <v>27</v>
          </cell>
          <cell r="F153" t="str">
            <v>2°</v>
          </cell>
        </row>
        <row r="154">
          <cell r="A154">
            <v>7797</v>
          </cell>
          <cell r="B154" t="str">
            <v>BEIRENS Marc</v>
          </cell>
          <cell r="C154" t="str">
            <v>K.BR</v>
          </cell>
          <cell r="E154">
            <v>22</v>
          </cell>
          <cell r="F154" t="str">
            <v>3°</v>
          </cell>
        </row>
        <row r="155">
          <cell r="A155">
            <v>8162</v>
          </cell>
          <cell r="B155" t="str">
            <v>SEYS Herbert</v>
          </cell>
          <cell r="C155" t="str">
            <v>K.BR</v>
          </cell>
          <cell r="E155">
            <v>22</v>
          </cell>
          <cell r="F155" t="str">
            <v>3°</v>
          </cell>
        </row>
        <row r="156">
          <cell r="A156">
            <v>8454</v>
          </cell>
          <cell r="B156" t="str">
            <v>STUYVAERT Marijn</v>
          </cell>
          <cell r="C156" t="str">
            <v>K.BR</v>
          </cell>
          <cell r="E156">
            <v>22</v>
          </cell>
          <cell r="F156" t="str">
            <v>3°</v>
          </cell>
        </row>
        <row r="157">
          <cell r="A157">
            <v>8669</v>
          </cell>
          <cell r="B157" t="str">
            <v>DE CLERCK Jean</v>
          </cell>
          <cell r="C157" t="str">
            <v>K.BR</v>
          </cell>
          <cell r="E157">
            <v>27</v>
          </cell>
          <cell r="F157" t="str">
            <v>2°</v>
          </cell>
        </row>
        <row r="158">
          <cell r="A158">
            <v>8670</v>
          </cell>
          <cell r="B158" t="str">
            <v>SCHOE Henk</v>
          </cell>
          <cell r="C158" t="str">
            <v>K.BR</v>
          </cell>
          <cell r="E158">
            <v>18</v>
          </cell>
          <cell r="F158" t="str">
            <v>4°</v>
          </cell>
        </row>
        <row r="159">
          <cell r="A159">
            <v>4185</v>
          </cell>
          <cell r="B159" t="str">
            <v>DEPOORTER Daniël</v>
          </cell>
          <cell r="C159" t="str">
            <v>K.BR</v>
          </cell>
          <cell r="E159">
            <v>22</v>
          </cell>
          <cell r="F159" t="str">
            <v>3°</v>
          </cell>
        </row>
        <row r="160">
          <cell r="A160">
            <v>9062</v>
          </cell>
          <cell r="B160" t="str">
            <v>DE BUSSCHER Walter</v>
          </cell>
          <cell r="C160" t="str">
            <v>K.BR</v>
          </cell>
          <cell r="E160">
            <v>27</v>
          </cell>
          <cell r="F160" t="str">
            <v>2°</v>
          </cell>
        </row>
        <row r="161">
          <cell r="A161">
            <v>8921</v>
          </cell>
          <cell r="B161" t="str">
            <v>CHRISTIAENS Danny</v>
          </cell>
          <cell r="C161" t="str">
            <v>K.BR</v>
          </cell>
          <cell r="F161" t="b">
            <v>0</v>
          </cell>
        </row>
        <row r="162">
          <cell r="A162">
            <v>7801</v>
          </cell>
          <cell r="B162" t="str">
            <v>EISCHEN Frédéric</v>
          </cell>
          <cell r="C162" t="str">
            <v>K.BR</v>
          </cell>
          <cell r="E162">
            <v>18</v>
          </cell>
          <cell r="F162" t="str">
            <v>4°</v>
          </cell>
        </row>
        <row r="163">
          <cell r="A163">
            <v>4250</v>
          </cell>
          <cell r="B163" t="str">
            <v>COBBAERT  Thierry</v>
          </cell>
          <cell r="C163" t="str">
            <v>K.BR</v>
          </cell>
          <cell r="E163">
            <v>42</v>
          </cell>
          <cell r="F163" t="str">
            <v>exc</v>
          </cell>
        </row>
        <row r="164">
          <cell r="A164">
            <v>9257</v>
          </cell>
          <cell r="B164" t="str">
            <v>MUS Hendrik</v>
          </cell>
          <cell r="C164" t="str">
            <v>K.BR</v>
          </cell>
          <cell r="E164">
            <v>18</v>
          </cell>
          <cell r="F164" t="str">
            <v>4°</v>
          </cell>
        </row>
        <row r="165">
          <cell r="A165">
            <v>9258</v>
          </cell>
          <cell r="B165" t="str">
            <v>STEFFENS Alain</v>
          </cell>
          <cell r="C165" t="str">
            <v>K.BR</v>
          </cell>
          <cell r="E165">
            <v>22</v>
          </cell>
          <cell r="F165" t="str">
            <v>3°</v>
          </cell>
        </row>
        <row r="166">
          <cell r="A166">
            <v>4267</v>
          </cell>
          <cell r="B166" t="str">
            <v>THOMAS Peter</v>
          </cell>
          <cell r="C166" t="str">
            <v>K.BR</v>
          </cell>
          <cell r="E166">
            <v>34</v>
          </cell>
          <cell r="F166" t="str">
            <v>1°</v>
          </cell>
        </row>
        <row r="167">
          <cell r="A167">
            <v>4722</v>
          </cell>
          <cell r="B167" t="str">
            <v>BLAUWBLOMME Henk</v>
          </cell>
          <cell r="C167" t="str">
            <v>K.BR</v>
          </cell>
          <cell r="E167">
            <v>60</v>
          </cell>
          <cell r="F167" t="str">
            <v>ere</v>
          </cell>
        </row>
        <row r="168">
          <cell r="A168">
            <v>7529</v>
          </cell>
          <cell r="B168" t="str">
            <v>VASSEUR Patrick</v>
          </cell>
          <cell r="C168" t="str">
            <v>DOS</v>
          </cell>
          <cell r="E168">
            <v>50</v>
          </cell>
          <cell r="F168" t="str">
            <v>hfd</v>
          </cell>
        </row>
        <row r="169">
          <cell r="A169">
            <v>9256</v>
          </cell>
          <cell r="B169" t="str">
            <v>DALLINGA Louis</v>
          </cell>
          <cell r="C169" t="str">
            <v>K.BR</v>
          </cell>
          <cell r="E169">
            <v>34</v>
          </cell>
          <cell r="F169" t="str">
            <v>1°</v>
          </cell>
        </row>
        <row r="170">
          <cell r="A170">
            <v>8362</v>
          </cell>
          <cell r="B170" t="str">
            <v>DEKRAKER Jean-Paul</v>
          </cell>
          <cell r="C170" t="str">
            <v>K.BR</v>
          </cell>
          <cell r="E170">
            <v>50</v>
          </cell>
          <cell r="F170" t="str">
            <v>hfd</v>
          </cell>
        </row>
        <row r="171">
          <cell r="A171">
            <v>5691</v>
          </cell>
          <cell r="B171" t="str">
            <v>TORRES Manuel</v>
          </cell>
          <cell r="C171" t="str">
            <v>K.BR</v>
          </cell>
          <cell r="E171">
            <v>42</v>
          </cell>
          <cell r="F171" t="str">
            <v>exc</v>
          </cell>
        </row>
        <row r="172">
          <cell r="A172">
            <v>4682</v>
          </cell>
          <cell r="B172" t="str">
            <v>SCHOUTETENS Pieter</v>
          </cell>
          <cell r="C172" t="str">
            <v>K.BR</v>
          </cell>
          <cell r="E172">
            <v>34</v>
          </cell>
          <cell r="F172" t="str">
            <v>1°</v>
          </cell>
        </row>
        <row r="173">
          <cell r="A173">
            <v>7462</v>
          </cell>
          <cell r="B173" t="str">
            <v>CREYF Fernand</v>
          </cell>
          <cell r="C173" t="str">
            <v>K.BR</v>
          </cell>
          <cell r="E173">
            <v>27</v>
          </cell>
          <cell r="F173" t="str">
            <v>2°</v>
          </cell>
        </row>
        <row r="174">
          <cell r="A174">
            <v>4071</v>
          </cell>
          <cell r="B174" t="str">
            <v>DE BAERE Eddy</v>
          </cell>
          <cell r="C174" t="str">
            <v>K.BR</v>
          </cell>
          <cell r="E174">
            <v>42</v>
          </cell>
          <cell r="F174" t="str">
            <v>exc</v>
          </cell>
        </row>
        <row r="175">
          <cell r="A175">
            <v>6678</v>
          </cell>
          <cell r="B175" t="str">
            <v>DE CORTE Jan</v>
          </cell>
          <cell r="C175" t="str">
            <v>K.Kn</v>
          </cell>
          <cell r="E175">
            <v>15</v>
          </cell>
          <cell r="F175" t="str">
            <v>5°</v>
          </cell>
        </row>
        <row r="176">
          <cell r="A176">
            <v>6399</v>
          </cell>
          <cell r="B176" t="str">
            <v>DELAERE Marc</v>
          </cell>
          <cell r="C176" t="str">
            <v>K.Kn</v>
          </cell>
          <cell r="E176">
            <v>22</v>
          </cell>
          <cell r="F176" t="str">
            <v>3°</v>
          </cell>
        </row>
        <row r="177">
          <cell r="A177">
            <v>4644</v>
          </cell>
          <cell r="B177" t="str">
            <v>DUMON Dirk</v>
          </cell>
          <cell r="C177" t="str">
            <v>K.BR</v>
          </cell>
          <cell r="E177">
            <v>27</v>
          </cell>
          <cell r="F177" t="str">
            <v>2°</v>
          </cell>
        </row>
        <row r="178">
          <cell r="A178">
            <v>6680</v>
          </cell>
          <cell r="B178" t="str">
            <v>FLAMEE Kurt</v>
          </cell>
          <cell r="C178" t="str">
            <v>K.BR</v>
          </cell>
          <cell r="E178">
            <v>27</v>
          </cell>
          <cell r="F178" t="str">
            <v>2°</v>
          </cell>
        </row>
        <row r="179">
          <cell r="A179">
            <v>8881</v>
          </cell>
          <cell r="B179" t="str">
            <v>HERPOEL Rony</v>
          </cell>
          <cell r="C179" t="str">
            <v>K.BR</v>
          </cell>
          <cell r="E179">
            <v>22</v>
          </cell>
          <cell r="F179" t="str">
            <v>3°</v>
          </cell>
        </row>
        <row r="180">
          <cell r="A180">
            <v>4187</v>
          </cell>
          <cell r="B180" t="str">
            <v>ROGIERS Marc</v>
          </cell>
          <cell r="C180" t="str">
            <v>K.BR</v>
          </cell>
          <cell r="E180">
            <v>27</v>
          </cell>
          <cell r="F180" t="str">
            <v>2°</v>
          </cell>
        </row>
        <row r="181">
          <cell r="A181">
            <v>4184</v>
          </cell>
          <cell r="B181" t="str">
            <v>DEPOORTER Chris</v>
          </cell>
          <cell r="C181" t="str">
            <v>K.BR</v>
          </cell>
          <cell r="E181">
            <v>34</v>
          </cell>
          <cell r="F181" t="str">
            <v>1°</v>
          </cell>
        </row>
        <row r="182">
          <cell r="A182">
            <v>5439</v>
          </cell>
          <cell r="B182" t="str">
            <v>DUCHEYNE Kenny</v>
          </cell>
          <cell r="C182" t="str">
            <v>K.BR</v>
          </cell>
          <cell r="E182" t="str">
            <v>34HNS</v>
          </cell>
          <cell r="F182" t="b">
            <v>0</v>
          </cell>
        </row>
        <row r="183">
          <cell r="A183">
            <v>9279</v>
          </cell>
          <cell r="B183" t="str">
            <v>DALINGA Meerten</v>
          </cell>
          <cell r="C183" t="str">
            <v>K.BR</v>
          </cell>
          <cell r="E183">
            <v>34</v>
          </cell>
          <cell r="F183" t="str">
            <v>1°</v>
          </cell>
        </row>
        <row r="184">
          <cell r="A184">
            <v>4233</v>
          </cell>
          <cell r="B184" t="str">
            <v>PIETERS Ronny</v>
          </cell>
          <cell r="C184" t="str">
            <v>K.BR</v>
          </cell>
        </row>
        <row r="185">
          <cell r="A185">
            <v>9778</v>
          </cell>
          <cell r="B185" t="str">
            <v>POPPE Rudy</v>
          </cell>
          <cell r="C185" t="str">
            <v>K.BR</v>
          </cell>
        </row>
        <row r="186">
          <cell r="A186">
            <v>4363</v>
          </cell>
          <cell r="B186" t="str">
            <v>PRIEUS Andy</v>
          </cell>
          <cell r="C186" t="str">
            <v>K.BR</v>
          </cell>
          <cell r="E186">
            <v>42</v>
          </cell>
          <cell r="F186" t="str">
            <v>exc</v>
          </cell>
        </row>
        <row r="187">
          <cell r="A187">
            <v>4070</v>
          </cell>
          <cell r="B187" t="str">
            <v>DE BAERE Cindy</v>
          </cell>
          <cell r="C187" t="str">
            <v>K.BR</v>
          </cell>
          <cell r="E187">
            <v>18</v>
          </cell>
        </row>
        <row r="188">
          <cell r="A188">
            <v>8677</v>
          </cell>
          <cell r="B188" t="str">
            <v>CAMPE Etienne</v>
          </cell>
          <cell r="C188" t="str">
            <v>K.BR</v>
          </cell>
        </row>
        <row r="189">
          <cell r="A189" t="str">
            <v>NS 18</v>
          </cell>
          <cell r="B189" t="str">
            <v>VERSCHAEVE Edwin</v>
          </cell>
          <cell r="C189" t="str">
            <v>K.BR</v>
          </cell>
          <cell r="E189">
            <v>15</v>
          </cell>
        </row>
        <row r="190">
          <cell r="A190">
            <v>8676</v>
          </cell>
          <cell r="B190" t="str">
            <v>NEUBOURG Freddy</v>
          </cell>
          <cell r="C190" t="str">
            <v>K.BR</v>
          </cell>
          <cell r="E190">
            <v>18</v>
          </cell>
        </row>
        <row r="192">
          <cell r="A192">
            <v>4422</v>
          </cell>
          <cell r="B192" t="str">
            <v>DE MEYER Rudi</v>
          </cell>
          <cell r="C192" t="str">
            <v>K.EBC</v>
          </cell>
          <cell r="E192">
            <v>27</v>
          </cell>
          <cell r="F192" t="str">
            <v>2°</v>
          </cell>
        </row>
        <row r="193">
          <cell r="A193">
            <v>1022</v>
          </cell>
          <cell r="B193" t="str">
            <v>MENHEER Leslie</v>
          </cell>
          <cell r="C193" t="str">
            <v>K.EBC</v>
          </cell>
          <cell r="E193">
            <v>50</v>
          </cell>
          <cell r="F193" t="str">
            <v>hfd</v>
          </cell>
        </row>
        <row r="194">
          <cell r="A194">
            <v>4473</v>
          </cell>
          <cell r="B194" t="str">
            <v>DE BAETS Ronny</v>
          </cell>
          <cell r="C194" t="str">
            <v>K.EBC</v>
          </cell>
          <cell r="E194">
            <v>34</v>
          </cell>
          <cell r="F194" t="str">
            <v>1°</v>
          </cell>
        </row>
        <row r="195">
          <cell r="A195">
            <v>4482</v>
          </cell>
          <cell r="B195" t="str">
            <v>STAELENS Freddy</v>
          </cell>
          <cell r="C195" t="str">
            <v>K.EBC</v>
          </cell>
          <cell r="E195">
            <v>50</v>
          </cell>
          <cell r="F195" t="str">
            <v>hfd</v>
          </cell>
        </row>
        <row r="196">
          <cell r="A196">
            <v>4538</v>
          </cell>
          <cell r="B196" t="str">
            <v>DE LOMBAERT Albert</v>
          </cell>
          <cell r="C196" t="str">
            <v>K.EBC</v>
          </cell>
          <cell r="E196">
            <v>27</v>
          </cell>
          <cell r="F196" t="str">
            <v>2°</v>
          </cell>
        </row>
        <row r="197">
          <cell r="A197">
            <v>4539</v>
          </cell>
          <cell r="B197" t="str">
            <v>DE MIL Christiaan</v>
          </cell>
          <cell r="C197" t="str">
            <v>K.EBC</v>
          </cell>
          <cell r="E197">
            <v>50</v>
          </cell>
          <cell r="F197" t="str">
            <v>hfd</v>
          </cell>
        </row>
        <row r="198">
          <cell r="A198">
            <v>4544</v>
          </cell>
          <cell r="B198" t="str">
            <v>GEVAERT Michel</v>
          </cell>
          <cell r="C198" t="str">
            <v>K.EBC</v>
          </cell>
          <cell r="E198">
            <v>27</v>
          </cell>
          <cell r="F198" t="str">
            <v>2°</v>
          </cell>
        </row>
        <row r="199">
          <cell r="A199">
            <v>4545</v>
          </cell>
          <cell r="B199" t="str">
            <v>GOETHALS Armand</v>
          </cell>
          <cell r="C199" t="str">
            <v>K.EBC</v>
          </cell>
          <cell r="E199">
            <v>34</v>
          </cell>
          <cell r="F199" t="str">
            <v>1°</v>
          </cell>
        </row>
        <row r="200">
          <cell r="A200">
            <v>4558</v>
          </cell>
          <cell r="B200" t="str">
            <v>SIMOENS Wilfried</v>
          </cell>
          <cell r="C200" t="str">
            <v>K.EBC</v>
          </cell>
          <cell r="E200">
            <v>22</v>
          </cell>
          <cell r="F200" t="str">
            <v>3°</v>
          </cell>
        </row>
        <row r="201">
          <cell r="A201">
            <v>4559</v>
          </cell>
          <cell r="B201" t="str">
            <v>STANDAERT Arthur</v>
          </cell>
          <cell r="C201" t="str">
            <v>K.EBC</v>
          </cell>
          <cell r="E201">
            <v>22</v>
          </cell>
          <cell r="F201" t="str">
            <v>3°</v>
          </cell>
        </row>
        <row r="202">
          <cell r="A202">
            <v>4560</v>
          </cell>
          <cell r="B202" t="str">
            <v>STANDAERT Peter</v>
          </cell>
          <cell r="C202" t="str">
            <v>K.EBC</v>
          </cell>
          <cell r="E202">
            <v>34</v>
          </cell>
          <cell r="F202" t="str">
            <v>1°</v>
          </cell>
        </row>
        <row r="203">
          <cell r="A203">
            <v>4561</v>
          </cell>
          <cell r="B203" t="str">
            <v>VAN DAMME Etienne</v>
          </cell>
          <cell r="C203" t="str">
            <v>K.EBC</v>
          </cell>
          <cell r="E203">
            <v>34</v>
          </cell>
          <cell r="F203" t="str">
            <v>1°</v>
          </cell>
        </row>
        <row r="204">
          <cell r="A204">
            <v>4567</v>
          </cell>
          <cell r="B204" t="str">
            <v>VLERICK Raf</v>
          </cell>
          <cell r="C204" t="str">
            <v>K.EBC</v>
          </cell>
          <cell r="E204">
            <v>34</v>
          </cell>
          <cell r="F204" t="str">
            <v>1°</v>
          </cell>
        </row>
        <row r="205">
          <cell r="A205">
            <v>5212</v>
          </cell>
          <cell r="B205" t="str">
            <v>STEVENS Martin</v>
          </cell>
          <cell r="C205" t="str">
            <v>K.EBC</v>
          </cell>
          <cell r="E205">
            <v>27</v>
          </cell>
          <cell r="F205" t="str">
            <v>2°</v>
          </cell>
        </row>
        <row r="206">
          <cell r="A206">
            <v>5769</v>
          </cell>
          <cell r="B206" t="str">
            <v>HAERENS Raf</v>
          </cell>
          <cell r="C206" t="str">
            <v>K.EBC</v>
          </cell>
          <cell r="E206">
            <v>27</v>
          </cell>
          <cell r="F206" t="str">
            <v>2°</v>
          </cell>
        </row>
        <row r="207">
          <cell r="A207">
            <v>9067</v>
          </cell>
          <cell r="B207" t="str">
            <v>De Letter Sandra</v>
          </cell>
          <cell r="C207" t="str">
            <v>K.EBC</v>
          </cell>
          <cell r="E207">
            <v>27</v>
          </cell>
          <cell r="F207" t="str">
            <v>2°</v>
          </cell>
        </row>
        <row r="208">
          <cell r="A208">
            <v>6096</v>
          </cell>
          <cell r="B208" t="str">
            <v>VAN REETH Rudy</v>
          </cell>
          <cell r="C208" t="str">
            <v>K.EBC</v>
          </cell>
          <cell r="E208">
            <v>22</v>
          </cell>
          <cell r="F208" t="str">
            <v>3°</v>
          </cell>
        </row>
        <row r="209">
          <cell r="A209">
            <v>6097</v>
          </cell>
          <cell r="B209" t="str">
            <v>VAN DE VOORDE Johan</v>
          </cell>
          <cell r="C209" t="str">
            <v>K.EBC</v>
          </cell>
          <cell r="E209">
            <v>42</v>
          </cell>
          <cell r="F209" t="str">
            <v>exc</v>
          </cell>
        </row>
        <row r="210">
          <cell r="A210">
            <v>6709</v>
          </cell>
          <cell r="B210" t="str">
            <v>WELVAERT Yves</v>
          </cell>
          <cell r="C210" t="str">
            <v>K.EBC</v>
          </cell>
          <cell r="E210">
            <v>34</v>
          </cell>
          <cell r="F210" t="str">
            <v>1°</v>
          </cell>
        </row>
        <row r="211">
          <cell r="A211">
            <v>7478</v>
          </cell>
          <cell r="B211" t="str">
            <v>BAUMGARTE Cees</v>
          </cell>
          <cell r="C211" t="str">
            <v>K.EBC</v>
          </cell>
          <cell r="E211">
            <v>22</v>
          </cell>
          <cell r="F211" t="str">
            <v>3°</v>
          </cell>
        </row>
        <row r="212">
          <cell r="A212">
            <v>8659</v>
          </cell>
          <cell r="B212" t="str">
            <v>LAMPAERT Eddy</v>
          </cell>
          <cell r="C212" t="str">
            <v>K.EBC</v>
          </cell>
          <cell r="E212">
            <v>22</v>
          </cell>
          <cell r="F212" t="str">
            <v>3°</v>
          </cell>
        </row>
        <row r="213">
          <cell r="A213">
            <v>9057</v>
          </cell>
          <cell r="B213" t="str">
            <v>BONTE William</v>
          </cell>
          <cell r="C213" t="str">
            <v>K.EBC</v>
          </cell>
          <cell r="E213">
            <v>22</v>
          </cell>
          <cell r="F213" t="str">
            <v>3°</v>
          </cell>
        </row>
        <row r="214">
          <cell r="A214">
            <v>7036</v>
          </cell>
          <cell r="B214" t="str">
            <v>MISMAN Eddy</v>
          </cell>
          <cell r="C214" t="str">
            <v>K.Br</v>
          </cell>
          <cell r="E214">
            <v>42</v>
          </cell>
          <cell r="F214" t="str">
            <v>exc</v>
          </cell>
        </row>
        <row r="215">
          <cell r="A215">
            <v>7474</v>
          </cell>
          <cell r="B215" t="str">
            <v>Geirnaert Marc</v>
          </cell>
          <cell r="C215" t="str">
            <v>K.EBC</v>
          </cell>
          <cell r="E215">
            <v>18</v>
          </cell>
          <cell r="F215" t="str">
            <v>4°</v>
          </cell>
        </row>
        <row r="216">
          <cell r="A216">
            <v>7312</v>
          </cell>
          <cell r="B216" t="str">
            <v>Van Acker Johan</v>
          </cell>
          <cell r="C216" t="str">
            <v>K.EBC</v>
          </cell>
          <cell r="E216">
            <v>27</v>
          </cell>
          <cell r="F216" t="str">
            <v>2°</v>
          </cell>
        </row>
        <row r="217">
          <cell r="A217">
            <v>6094</v>
          </cell>
          <cell r="B217" t="str">
            <v>Van Acker Steven</v>
          </cell>
          <cell r="C217" t="str">
            <v>K.EBC</v>
          </cell>
          <cell r="E217">
            <v>60</v>
          </cell>
          <cell r="F217" t="str">
            <v>ere</v>
          </cell>
        </row>
        <row r="218">
          <cell r="A218">
            <v>5015</v>
          </cell>
          <cell r="B218" t="str">
            <v>Himschoot Daniel</v>
          </cell>
          <cell r="C218" t="str">
            <v>K.EBC</v>
          </cell>
          <cell r="E218">
            <v>22</v>
          </cell>
          <cell r="F218" t="str">
            <v>3°</v>
          </cell>
        </row>
        <row r="219">
          <cell r="A219">
            <v>1046</v>
          </cell>
          <cell r="B219" t="str">
            <v xml:space="preserve">Bruggeman Franky </v>
          </cell>
          <cell r="C219" t="str">
            <v>K.EBC</v>
          </cell>
          <cell r="E219">
            <v>18</v>
          </cell>
          <cell r="F219" t="str">
            <v>4°</v>
          </cell>
        </row>
        <row r="220">
          <cell r="A220">
            <v>6690</v>
          </cell>
          <cell r="B220" t="str">
            <v>BAUWENS Etienne</v>
          </cell>
          <cell r="C220" t="str">
            <v>K.EBC</v>
          </cell>
          <cell r="E220">
            <v>27</v>
          </cell>
          <cell r="F220" t="str">
            <v>2°</v>
          </cell>
        </row>
        <row r="221">
          <cell r="A221">
            <v>4395</v>
          </cell>
          <cell r="B221" t="str">
            <v>DE PAEPE Roland</v>
          </cell>
          <cell r="C221" t="str">
            <v>K.EBC</v>
          </cell>
          <cell r="E221">
            <v>22</v>
          </cell>
          <cell r="F221" t="str">
            <v>3°</v>
          </cell>
        </row>
        <row r="222">
          <cell r="A222">
            <v>8656</v>
          </cell>
          <cell r="B222" t="str">
            <v>MELKEBEKE Julien</v>
          </cell>
          <cell r="C222" t="str">
            <v>K.EBC</v>
          </cell>
          <cell r="E222">
            <v>15</v>
          </cell>
          <cell r="F222" t="str">
            <v>5°</v>
          </cell>
        </row>
        <row r="223">
          <cell r="A223">
            <v>4446</v>
          </cell>
          <cell r="B223" t="str">
            <v>Fourneau Alain</v>
          </cell>
          <cell r="C223" t="str">
            <v>K.EBC</v>
          </cell>
          <cell r="E223">
            <v>27</v>
          </cell>
          <cell r="F223" t="str">
            <v>2°</v>
          </cell>
        </row>
        <row r="224">
          <cell r="A224">
            <v>4490</v>
          </cell>
          <cell r="B224" t="str">
            <v>VAN LANCKER Pierre</v>
          </cell>
          <cell r="C224" t="str">
            <v>K.EBC</v>
          </cell>
          <cell r="E224">
            <v>22</v>
          </cell>
          <cell r="F224" t="str">
            <v>3°</v>
          </cell>
        </row>
        <row r="225">
          <cell r="A225">
            <v>9524</v>
          </cell>
          <cell r="B225" t="str">
            <v>CLAERHOUT Robin</v>
          </cell>
          <cell r="C225" t="str">
            <v>K.EBC</v>
          </cell>
          <cell r="E225">
            <v>34</v>
          </cell>
          <cell r="F225" t="str">
            <v>1°</v>
          </cell>
        </row>
        <row r="226">
          <cell r="A226">
            <v>7479</v>
          </cell>
          <cell r="B226" t="str">
            <v>HONGENAERT Erwin</v>
          </cell>
          <cell r="C226" t="str">
            <v>K.EBC</v>
          </cell>
          <cell r="E226">
            <v>22</v>
          </cell>
          <cell r="F226" t="str">
            <v>3°</v>
          </cell>
        </row>
        <row r="227">
          <cell r="A227">
            <v>9525</v>
          </cell>
          <cell r="B227" t="str">
            <v>DE JONGE Cor</v>
          </cell>
          <cell r="C227" t="str">
            <v>K.EBC</v>
          </cell>
          <cell r="E227">
            <v>34</v>
          </cell>
          <cell r="F227" t="str">
            <v>1°</v>
          </cell>
        </row>
        <row r="228">
          <cell r="A228">
            <v>9267</v>
          </cell>
          <cell r="B228" t="str">
            <v>JANSSEN Willem</v>
          </cell>
          <cell r="C228" t="str">
            <v>K.EBC</v>
          </cell>
          <cell r="E228">
            <v>42</v>
          </cell>
          <cell r="F228" t="str">
            <v>exc</v>
          </cell>
        </row>
        <row r="229">
          <cell r="A229">
            <v>6090</v>
          </cell>
          <cell r="B229" t="str">
            <v>BERGMANS Dion</v>
          </cell>
          <cell r="C229" t="str">
            <v>KAS</v>
          </cell>
          <cell r="E229">
            <v>42</v>
          </cell>
          <cell r="F229" t="str">
            <v>exc</v>
          </cell>
        </row>
        <row r="230">
          <cell r="A230">
            <v>1071</v>
          </cell>
          <cell r="B230" t="str">
            <v>BILLIET Jelle</v>
          </cell>
          <cell r="C230" t="str">
            <v>K.EBC</v>
          </cell>
          <cell r="F230" t="b">
            <v>0</v>
          </cell>
        </row>
        <row r="231">
          <cell r="A231" t="str">
            <v>6417B</v>
          </cell>
          <cell r="B231" t="str">
            <v>BLOMME Jean-Thierry</v>
          </cell>
          <cell r="C231" t="str">
            <v>K.EBC</v>
          </cell>
          <cell r="E231">
            <v>34</v>
          </cell>
          <cell r="F231" t="str">
            <v>1°</v>
          </cell>
        </row>
        <row r="232">
          <cell r="A232">
            <v>9807</v>
          </cell>
          <cell r="B232" t="str">
            <v>DE BRUYCKER Pierre</v>
          </cell>
          <cell r="C232" t="str">
            <v>K.EBC</v>
          </cell>
          <cell r="E232">
            <v>18</v>
          </cell>
          <cell r="F232" t="str">
            <v>4°</v>
          </cell>
        </row>
        <row r="233">
          <cell r="A233">
            <v>4491</v>
          </cell>
          <cell r="B233" t="str">
            <v>VAN SCHUYLENBERGH Jean-Paul</v>
          </cell>
          <cell r="C233" t="str">
            <v>K.EBC</v>
          </cell>
          <cell r="E233">
            <v>27</v>
          </cell>
          <cell r="F233" t="str">
            <v>2°</v>
          </cell>
        </row>
        <row r="235">
          <cell r="A235">
            <v>9424</v>
          </cell>
          <cell r="B235" t="str">
            <v>VAN DEN  EEDE  Marc</v>
          </cell>
          <cell r="C235" t="str">
            <v>K.EWH</v>
          </cell>
          <cell r="E235">
            <v>27</v>
          </cell>
          <cell r="F235" t="str">
            <v>2°</v>
          </cell>
        </row>
        <row r="236">
          <cell r="A236">
            <v>9966</v>
          </cell>
          <cell r="B236" t="str">
            <v>BRUGGEMAN Etienne</v>
          </cell>
          <cell r="C236" t="str">
            <v xml:space="preserve"> K.EWH</v>
          </cell>
          <cell r="D236" t="str">
            <v>NS</v>
          </cell>
        </row>
        <row r="237">
          <cell r="A237">
            <v>7311</v>
          </cell>
          <cell r="B237" t="str">
            <v>BUZEYN Jean</v>
          </cell>
          <cell r="C237" t="str">
            <v>K.Br</v>
          </cell>
          <cell r="D237" t="str">
            <v>NS</v>
          </cell>
        </row>
        <row r="238">
          <cell r="A238">
            <v>4425</v>
          </cell>
          <cell r="B238" t="str">
            <v>GEVAERT André</v>
          </cell>
          <cell r="C238" t="str">
            <v>K.EWH</v>
          </cell>
          <cell r="E238">
            <v>27</v>
          </cell>
          <cell r="F238" t="str">
            <v>2°</v>
          </cell>
        </row>
        <row r="239">
          <cell r="A239">
            <v>8063</v>
          </cell>
          <cell r="B239" t="str">
            <v>COPPENS Christiaan</v>
          </cell>
          <cell r="C239" t="str">
            <v>K.EWH</v>
          </cell>
          <cell r="E239">
            <v>22</v>
          </cell>
          <cell r="F239" t="str">
            <v>3°</v>
          </cell>
        </row>
        <row r="240">
          <cell r="A240">
            <v>8657</v>
          </cell>
          <cell r="B240" t="str">
            <v>HOLDERBEKE Alex</v>
          </cell>
          <cell r="C240" t="str">
            <v>K.EWH</v>
          </cell>
          <cell r="E240">
            <v>22</v>
          </cell>
          <cell r="F240" t="str">
            <v>3°</v>
          </cell>
        </row>
        <row r="241">
          <cell r="A241">
            <v>4425</v>
          </cell>
          <cell r="B241" t="str">
            <v xml:space="preserve">GEVAERT André </v>
          </cell>
          <cell r="C241" t="str">
            <v>K.EWH</v>
          </cell>
          <cell r="E241">
            <v>22</v>
          </cell>
          <cell r="F241" t="str">
            <v>3°</v>
          </cell>
        </row>
        <row r="242">
          <cell r="A242">
            <v>9595</v>
          </cell>
          <cell r="B242" t="str">
            <v>VERBEURE Danny</v>
          </cell>
          <cell r="C242" t="str">
            <v>K.EWH</v>
          </cell>
          <cell r="F242" t="b">
            <v>0</v>
          </cell>
        </row>
        <row r="243">
          <cell r="A243">
            <v>7806</v>
          </cell>
          <cell r="B243" t="str">
            <v>BAUTE Steven</v>
          </cell>
          <cell r="C243" t="str">
            <v>K.EWH</v>
          </cell>
          <cell r="E243">
            <v>22</v>
          </cell>
          <cell r="F243" t="str">
            <v>3°</v>
          </cell>
        </row>
        <row r="244">
          <cell r="A244">
            <v>9593</v>
          </cell>
          <cell r="B244" t="str">
            <v>TRENSON Gabriël</v>
          </cell>
          <cell r="C244" t="str">
            <v>K.EWH</v>
          </cell>
          <cell r="E244">
            <v>15</v>
          </cell>
          <cell r="F244" t="str">
            <v>5°</v>
          </cell>
        </row>
        <row r="245">
          <cell r="A245">
            <v>4446</v>
          </cell>
          <cell r="B245" t="str">
            <v>FOURNEAU Alain</v>
          </cell>
          <cell r="C245" t="str">
            <v>K.EWH</v>
          </cell>
          <cell r="F245" t="b">
            <v>0</v>
          </cell>
        </row>
        <row r="246">
          <cell r="A246">
            <v>9592</v>
          </cell>
          <cell r="B246" t="str">
            <v>DE LOBEL Marc</v>
          </cell>
          <cell r="C246" t="str">
            <v>K.EWH</v>
          </cell>
          <cell r="E246">
            <v>22</v>
          </cell>
          <cell r="F246" t="str">
            <v>3°</v>
          </cell>
        </row>
        <row r="247">
          <cell r="A247">
            <v>4472</v>
          </cell>
          <cell r="B247" t="str">
            <v>DE BAETS Danny</v>
          </cell>
          <cell r="C247" t="str">
            <v>K.EWH</v>
          </cell>
          <cell r="D247" t="str">
            <v>HNS</v>
          </cell>
          <cell r="E247">
            <v>22</v>
          </cell>
          <cell r="F247" t="str">
            <v>3°</v>
          </cell>
        </row>
        <row r="249">
          <cell r="A249">
            <v>4435</v>
          </cell>
          <cell r="B249" t="str">
            <v>HERREMAN Roger</v>
          </cell>
          <cell r="C249" t="str">
            <v>K.GHOK</v>
          </cell>
          <cell r="E249">
            <v>22</v>
          </cell>
          <cell r="F249" t="str">
            <v>3°</v>
          </cell>
        </row>
        <row r="250">
          <cell r="A250">
            <v>4551</v>
          </cell>
          <cell r="B250" t="str">
            <v>LEMAN Gwen</v>
          </cell>
          <cell r="C250" t="str">
            <v>K.GHOK</v>
          </cell>
          <cell r="E250">
            <v>34</v>
          </cell>
          <cell r="F250" t="str">
            <v>1°</v>
          </cell>
        </row>
        <row r="251">
          <cell r="A251">
            <v>4775</v>
          </cell>
          <cell r="B251" t="str">
            <v>GOETHALS Didier</v>
          </cell>
          <cell r="C251" t="str">
            <v>K.GHOK</v>
          </cell>
          <cell r="E251">
            <v>42</v>
          </cell>
          <cell r="F251" t="str">
            <v>exc</v>
          </cell>
        </row>
        <row r="252">
          <cell r="A252">
            <v>4789</v>
          </cell>
          <cell r="B252" t="str">
            <v>CAPPELLE Herwig</v>
          </cell>
          <cell r="C252" t="str">
            <v>K.GHOK</v>
          </cell>
          <cell r="E252">
            <v>22</v>
          </cell>
          <cell r="F252" t="str">
            <v>3°</v>
          </cell>
        </row>
        <row r="253">
          <cell r="A253">
            <v>4790</v>
          </cell>
          <cell r="B253" t="str">
            <v>DE MOOR Frederik</v>
          </cell>
          <cell r="C253" t="str">
            <v>K.GHOK</v>
          </cell>
          <cell r="E253">
            <v>34</v>
          </cell>
          <cell r="F253" t="str">
            <v>1°</v>
          </cell>
        </row>
        <row r="254">
          <cell r="A254">
            <v>4791</v>
          </cell>
          <cell r="B254" t="str">
            <v>DE MOOR Willy</v>
          </cell>
          <cell r="C254" t="str">
            <v>K.GHOK</v>
          </cell>
          <cell r="E254">
            <v>22</v>
          </cell>
          <cell r="F254" t="str">
            <v>3°</v>
          </cell>
        </row>
        <row r="255">
          <cell r="A255">
            <v>4793</v>
          </cell>
          <cell r="B255" t="str">
            <v>DETAVERNIER Hendrik</v>
          </cell>
          <cell r="C255" t="str">
            <v>K.GHOK</v>
          </cell>
          <cell r="F255" t="b">
            <v>0</v>
          </cell>
        </row>
        <row r="256">
          <cell r="A256">
            <v>7823</v>
          </cell>
          <cell r="B256" t="str">
            <v>JOYE Robert</v>
          </cell>
          <cell r="C256" t="str">
            <v>K.GHOK</v>
          </cell>
          <cell r="E256">
            <v>27</v>
          </cell>
          <cell r="F256" t="str">
            <v>2°</v>
          </cell>
        </row>
        <row r="257">
          <cell r="A257">
            <v>8513</v>
          </cell>
          <cell r="B257" t="str">
            <v>DECOCK Johan</v>
          </cell>
          <cell r="C257" t="str">
            <v>K.GHOK</v>
          </cell>
          <cell r="F257" t="b">
            <v>0</v>
          </cell>
        </row>
        <row r="258">
          <cell r="A258">
            <v>8702</v>
          </cell>
          <cell r="B258" t="str">
            <v>VAN DE VELDE August</v>
          </cell>
          <cell r="C258" t="str">
            <v>K.GHOK</v>
          </cell>
          <cell r="F258" t="b">
            <v>0</v>
          </cell>
        </row>
        <row r="259">
          <cell r="A259">
            <v>4659</v>
          </cell>
          <cell r="B259" t="str">
            <v>BAS Jacques</v>
          </cell>
          <cell r="C259" t="str">
            <v>K.GHOK</v>
          </cell>
          <cell r="E259">
            <v>34</v>
          </cell>
          <cell r="F259" t="str">
            <v>1°</v>
          </cell>
        </row>
        <row r="260">
          <cell r="A260">
            <v>4656</v>
          </cell>
          <cell r="B260" t="str">
            <v>POLLIE Luc</v>
          </cell>
          <cell r="C260" t="str">
            <v>K.GHOK</v>
          </cell>
          <cell r="E260">
            <v>42</v>
          </cell>
          <cell r="F260" t="str">
            <v>exc</v>
          </cell>
        </row>
        <row r="261">
          <cell r="A261">
            <v>3807</v>
          </cell>
          <cell r="B261" t="str">
            <v>VERBRUGGHE Johan</v>
          </cell>
          <cell r="C261" t="str">
            <v>K.GHOK</v>
          </cell>
          <cell r="E261">
            <v>22</v>
          </cell>
          <cell r="F261" t="str">
            <v>3°</v>
          </cell>
        </row>
        <row r="262">
          <cell r="A262">
            <v>9274</v>
          </cell>
          <cell r="B262" t="str">
            <v>VERBRUGGHE Philip</v>
          </cell>
          <cell r="C262" t="str">
            <v>K.GHOK</v>
          </cell>
          <cell r="E262">
            <v>27</v>
          </cell>
          <cell r="F262" t="str">
            <v>2°</v>
          </cell>
        </row>
        <row r="263">
          <cell r="A263">
            <v>7689</v>
          </cell>
          <cell r="B263" t="str">
            <v>BOSSAERT Dirk</v>
          </cell>
          <cell r="C263" t="str">
            <v>K.GHOK</v>
          </cell>
          <cell r="F263" t="b">
            <v>0</v>
          </cell>
        </row>
        <row r="264">
          <cell r="A264">
            <v>9143</v>
          </cell>
          <cell r="B264" t="str">
            <v>DENEUT Johan</v>
          </cell>
          <cell r="C264" t="str">
            <v>K.GHOK</v>
          </cell>
          <cell r="E264">
            <v>27</v>
          </cell>
          <cell r="F264" t="str">
            <v>2°</v>
          </cell>
        </row>
        <row r="265">
          <cell r="A265">
            <v>8736</v>
          </cell>
          <cell r="B265" t="str">
            <v>VEYS Renzo</v>
          </cell>
          <cell r="C265" t="str">
            <v>K.GHOK</v>
          </cell>
          <cell r="E265">
            <v>34</v>
          </cell>
          <cell r="F265" t="str">
            <v>1°</v>
          </cell>
        </row>
        <row r="266">
          <cell r="A266">
            <v>9440</v>
          </cell>
          <cell r="B266" t="str">
            <v>DECOCK Stephan</v>
          </cell>
          <cell r="C266" t="str">
            <v>K.GHOK</v>
          </cell>
          <cell r="E266">
            <v>22</v>
          </cell>
          <cell r="F266" t="str">
            <v>3°</v>
          </cell>
        </row>
        <row r="267">
          <cell r="A267">
            <v>8688</v>
          </cell>
          <cell r="B267" t="str">
            <v>DECEUNINCK Kurt</v>
          </cell>
          <cell r="C267" t="str">
            <v>K.GHOK</v>
          </cell>
          <cell r="E267">
            <v>27</v>
          </cell>
          <cell r="F267" t="str">
            <v>2°</v>
          </cell>
        </row>
        <row r="268">
          <cell r="A268">
            <v>9437</v>
          </cell>
          <cell r="B268" t="str">
            <v>DHAEYER Rémy</v>
          </cell>
          <cell r="C268" t="str">
            <v>K.GHOK</v>
          </cell>
          <cell r="F268" t="b">
            <v>0</v>
          </cell>
        </row>
        <row r="269">
          <cell r="A269">
            <v>1056</v>
          </cell>
          <cell r="B269" t="str">
            <v>SANTY Eric</v>
          </cell>
          <cell r="C269" t="str">
            <v>KKBC</v>
          </cell>
          <cell r="E269">
            <v>15</v>
          </cell>
          <cell r="F269" t="str">
            <v>5°</v>
          </cell>
        </row>
        <row r="270">
          <cell r="A270">
            <v>8088</v>
          </cell>
          <cell r="B270" t="str">
            <v>VERCAEMERE Jaak</v>
          </cell>
          <cell r="C270" t="str">
            <v>K.GHOK</v>
          </cell>
          <cell r="E270">
            <v>18</v>
          </cell>
          <cell r="F270" t="str">
            <v>4°</v>
          </cell>
        </row>
        <row r="271">
          <cell r="A271">
            <v>1058</v>
          </cell>
          <cell r="B271" t="str">
            <v>VERMEERSCH Dave</v>
          </cell>
          <cell r="C271" t="str">
            <v>KKBC</v>
          </cell>
          <cell r="E271">
            <v>15</v>
          </cell>
          <cell r="F271" t="str">
            <v>5°</v>
          </cell>
        </row>
        <row r="272">
          <cell r="A272">
            <v>1143</v>
          </cell>
          <cell r="B272" t="str">
            <v>LOUAGIE Bjorn</v>
          </cell>
          <cell r="C272" t="str">
            <v>K.GHOK</v>
          </cell>
          <cell r="E272">
            <v>27</v>
          </cell>
          <cell r="F272" t="str">
            <v>2°</v>
          </cell>
        </row>
        <row r="273">
          <cell r="A273">
            <v>7821</v>
          </cell>
          <cell r="B273" t="str">
            <v>VROMANT Marc</v>
          </cell>
          <cell r="C273" t="str">
            <v>K.GHOK</v>
          </cell>
          <cell r="E273">
            <v>27</v>
          </cell>
          <cell r="F273" t="str">
            <v>2°</v>
          </cell>
        </row>
        <row r="274">
          <cell r="A274">
            <v>5746</v>
          </cell>
          <cell r="B274" t="str">
            <v>NICHELSON Pascal</v>
          </cell>
          <cell r="C274" t="str">
            <v>K.GHOK</v>
          </cell>
          <cell r="E274">
            <v>34</v>
          </cell>
          <cell r="F274" t="str">
            <v>1°</v>
          </cell>
        </row>
        <row r="275">
          <cell r="A275">
            <v>7814</v>
          </cell>
          <cell r="B275" t="str">
            <v>DEWILDE Johan</v>
          </cell>
          <cell r="C275" t="str">
            <v>K.GHOK</v>
          </cell>
          <cell r="E275">
            <v>18</v>
          </cell>
          <cell r="F275" t="str">
            <v>4°</v>
          </cell>
        </row>
        <row r="276">
          <cell r="A276">
            <v>8873</v>
          </cell>
          <cell r="B276" t="str">
            <v>DEVOS Claude</v>
          </cell>
          <cell r="C276" t="str">
            <v>K.GHOK</v>
          </cell>
          <cell r="E276">
            <v>22</v>
          </cell>
          <cell r="F276" t="str">
            <v>3°</v>
          </cell>
        </row>
        <row r="277">
          <cell r="A277">
            <v>9531</v>
          </cell>
          <cell r="B277" t="str">
            <v>ROELAND Juliaan</v>
          </cell>
          <cell r="C277" t="str">
            <v>K.GHOK</v>
          </cell>
          <cell r="E277">
            <v>15</v>
          </cell>
          <cell r="F277" t="str">
            <v>5°</v>
          </cell>
        </row>
        <row r="278">
          <cell r="A278">
            <v>8282</v>
          </cell>
          <cell r="B278" t="str">
            <v>PATTYN Guy</v>
          </cell>
          <cell r="C278" t="str">
            <v>K.GHOK</v>
          </cell>
          <cell r="E278">
            <v>18</v>
          </cell>
          <cell r="F278" t="str">
            <v>4°</v>
          </cell>
        </row>
        <row r="279">
          <cell r="A279">
            <v>9532</v>
          </cell>
          <cell r="B279" t="str">
            <v>VIENNE Isabelle</v>
          </cell>
          <cell r="C279" t="str">
            <v>K.GHOK</v>
          </cell>
          <cell r="F279" t="b">
            <v>0</v>
          </cell>
        </row>
        <row r="280">
          <cell r="A280">
            <v>7499</v>
          </cell>
          <cell r="B280" t="str">
            <v>GRAYE André</v>
          </cell>
          <cell r="C280" t="str">
            <v>K.GHOK</v>
          </cell>
          <cell r="E280">
            <v>27</v>
          </cell>
          <cell r="F280" t="str">
            <v>2°</v>
          </cell>
        </row>
        <row r="281">
          <cell r="A281">
            <v>7524</v>
          </cell>
          <cell r="B281" t="str">
            <v>SCHOKELE Ronny</v>
          </cell>
          <cell r="C281" t="str">
            <v>K.GHOK</v>
          </cell>
          <cell r="E281">
            <v>22</v>
          </cell>
          <cell r="F281" t="str">
            <v>3°</v>
          </cell>
        </row>
        <row r="282">
          <cell r="A282">
            <v>4687</v>
          </cell>
          <cell r="B282" t="str">
            <v>VANHAESEBROEK Didier</v>
          </cell>
          <cell r="C282" t="str">
            <v>K.GHOK</v>
          </cell>
          <cell r="E282">
            <v>18</v>
          </cell>
          <cell r="F282" t="str">
            <v>4°</v>
          </cell>
        </row>
        <row r="283">
          <cell r="A283">
            <v>9433</v>
          </cell>
          <cell r="B283" t="str">
            <v>LATRUWE Nicolas</v>
          </cell>
          <cell r="C283" t="str">
            <v>K.GHOK</v>
          </cell>
          <cell r="E283">
            <v>15</v>
          </cell>
          <cell r="F283" t="str">
            <v>5°</v>
          </cell>
        </row>
        <row r="284">
          <cell r="A284">
            <v>9511</v>
          </cell>
          <cell r="B284" t="str">
            <v>HOUSSIN Mario</v>
          </cell>
          <cell r="C284" t="str">
            <v>K.GHOK</v>
          </cell>
          <cell r="E284">
            <v>27</v>
          </cell>
          <cell r="F284" t="str">
            <v>2°</v>
          </cell>
        </row>
        <row r="285">
          <cell r="A285">
            <v>4435</v>
          </cell>
          <cell r="B285" t="str">
            <v>HERREMAN Roger</v>
          </cell>
          <cell r="C285" t="str">
            <v>K.GHOK</v>
          </cell>
          <cell r="E285">
            <v>22</v>
          </cell>
          <cell r="F285" t="str">
            <v>3°</v>
          </cell>
        </row>
        <row r="286">
          <cell r="A286">
            <v>9783</v>
          </cell>
          <cell r="B286" t="str">
            <v>DEVOLDER Freddy</v>
          </cell>
          <cell r="C286" t="str">
            <v>K.GHOK</v>
          </cell>
          <cell r="F286" t="b">
            <v>0</v>
          </cell>
        </row>
        <row r="287">
          <cell r="A287">
            <v>9764</v>
          </cell>
          <cell r="B287" t="str">
            <v>VERCAEMERE Philippe</v>
          </cell>
          <cell r="C287" t="str">
            <v>K.GHOK</v>
          </cell>
          <cell r="F287" t="b">
            <v>0</v>
          </cell>
        </row>
        <row r="288">
          <cell r="A288">
            <v>9855</v>
          </cell>
          <cell r="B288" t="str">
            <v>CARDOEN Kurt</v>
          </cell>
          <cell r="C288" t="str">
            <v>K.GHOK</v>
          </cell>
          <cell r="E288">
            <v>15</v>
          </cell>
          <cell r="F288" t="str">
            <v>5°</v>
          </cell>
        </row>
        <row r="289">
          <cell r="A289">
            <v>9765</v>
          </cell>
          <cell r="B289" t="str">
            <v>VERCAEMERE Bjorn</v>
          </cell>
          <cell r="C289" t="str">
            <v>K.GHOK</v>
          </cell>
          <cell r="F289" t="b">
            <v>0</v>
          </cell>
        </row>
        <row r="290">
          <cell r="A290">
            <v>9785</v>
          </cell>
          <cell r="B290" t="str">
            <v>DE SMET Wim</v>
          </cell>
          <cell r="C290" t="str">
            <v>K.GHOK</v>
          </cell>
          <cell r="E290">
            <v>15</v>
          </cell>
          <cell r="F290" t="str">
            <v>5°</v>
          </cell>
        </row>
        <row r="291">
          <cell r="A291">
            <v>9079</v>
          </cell>
          <cell r="B291" t="str">
            <v>HIMPE Jean</v>
          </cell>
          <cell r="C291" t="str">
            <v>K.GHOK</v>
          </cell>
          <cell r="F291" t="b">
            <v>0</v>
          </cell>
        </row>
        <row r="292">
          <cell r="A292">
            <v>9502</v>
          </cell>
          <cell r="B292" t="str">
            <v xml:space="preserve">Himpe Jeremy  </v>
          </cell>
          <cell r="C292" t="str">
            <v>K.GHOK</v>
          </cell>
          <cell r="F292" t="b">
            <v>0</v>
          </cell>
        </row>
        <row r="293">
          <cell r="A293">
            <v>7458</v>
          </cell>
          <cell r="B293" t="str">
            <v>DUMON Eddy</v>
          </cell>
          <cell r="C293" t="str">
            <v>K.GHOK</v>
          </cell>
          <cell r="F293" t="b">
            <v>0</v>
          </cell>
        </row>
        <row r="294">
          <cell r="A294">
            <v>9439</v>
          </cell>
          <cell r="B294" t="str">
            <v>VANDENBERGHE Rudy</v>
          </cell>
          <cell r="C294" t="str">
            <v>K.GHOK</v>
          </cell>
          <cell r="F294" t="b">
            <v>0</v>
          </cell>
        </row>
        <row r="295">
          <cell r="A295">
            <v>9080</v>
          </cell>
          <cell r="B295" t="str">
            <v>VANKEIRSBILCK Alex</v>
          </cell>
          <cell r="C295" t="str">
            <v>K.GHOK</v>
          </cell>
          <cell r="F295" t="b">
            <v>0</v>
          </cell>
        </row>
        <row r="297">
          <cell r="A297">
            <v>7678</v>
          </cell>
          <cell r="B297" t="str">
            <v>DE VREEZE Patrick</v>
          </cell>
          <cell r="C297" t="str">
            <v>K.KN</v>
          </cell>
          <cell r="E297">
            <v>15</v>
          </cell>
          <cell r="F297" t="str">
            <v>5°</v>
          </cell>
        </row>
        <row r="298">
          <cell r="A298">
            <v>5178</v>
          </cell>
          <cell r="B298" t="str">
            <v>FRANKEN Luc</v>
          </cell>
          <cell r="C298" t="str">
            <v>K.KN</v>
          </cell>
          <cell r="E298">
            <v>27</v>
          </cell>
          <cell r="F298" t="str">
            <v>2°</v>
          </cell>
        </row>
        <row r="299">
          <cell r="A299">
            <v>7284</v>
          </cell>
          <cell r="B299" t="str">
            <v>LANDUYT Sacha</v>
          </cell>
          <cell r="C299" t="str">
            <v>K.KN</v>
          </cell>
          <cell r="F299" t="b">
            <v>0</v>
          </cell>
        </row>
        <row r="300">
          <cell r="A300">
            <v>4522</v>
          </cell>
          <cell r="B300" t="str">
            <v>METTEPENNINGEN Julien</v>
          </cell>
          <cell r="C300" t="str">
            <v>K.KN</v>
          </cell>
          <cell r="E300">
            <v>15</v>
          </cell>
          <cell r="F300" t="str">
            <v>5°</v>
          </cell>
        </row>
        <row r="301">
          <cell r="A301">
            <v>4114</v>
          </cell>
          <cell r="B301" t="str">
            <v>VAN KREIJ Jo</v>
          </cell>
          <cell r="C301" t="str">
            <v>K.KN</v>
          </cell>
          <cell r="F301" t="b">
            <v>0</v>
          </cell>
        </row>
        <row r="302">
          <cell r="A302">
            <v>6806</v>
          </cell>
          <cell r="B302" t="str">
            <v>VANHAEREN Leon</v>
          </cell>
          <cell r="C302" t="str">
            <v>K.KN</v>
          </cell>
        </row>
        <row r="303">
          <cell r="A303">
            <v>8678</v>
          </cell>
          <cell r="B303" t="str">
            <v xml:space="preserve">GHAZAL Ahmad </v>
          </cell>
          <cell r="C303" t="str">
            <v>K.KN</v>
          </cell>
        </row>
        <row r="306">
          <cell r="A306">
            <v>9421</v>
          </cell>
          <cell r="B306" t="str">
            <v>Caudron Danny</v>
          </cell>
          <cell r="C306" t="str">
            <v>K. ME</v>
          </cell>
          <cell r="E306">
            <v>27</v>
          </cell>
          <cell r="F306" t="str">
            <v>2°</v>
          </cell>
        </row>
        <row r="307">
          <cell r="A307">
            <v>8410</v>
          </cell>
          <cell r="B307" t="str">
            <v>LIPPENS Tony</v>
          </cell>
          <cell r="C307" t="str">
            <v>K.ME</v>
          </cell>
          <cell r="E307">
            <v>22</v>
          </cell>
          <cell r="F307" t="str">
            <v>3°</v>
          </cell>
        </row>
        <row r="308">
          <cell r="A308">
            <v>9420</v>
          </cell>
          <cell r="B308" t="str">
            <v>CAUDRON Bjorn</v>
          </cell>
          <cell r="C308" t="str">
            <v>K.ME</v>
          </cell>
          <cell r="E308">
            <v>22</v>
          </cell>
          <cell r="F308" t="str">
            <v>3°</v>
          </cell>
        </row>
        <row r="309">
          <cell r="A309">
            <v>4415</v>
          </cell>
          <cell r="B309" t="str">
            <v>VANPETEGHEM Alex</v>
          </cell>
          <cell r="C309" t="str">
            <v>K.ME</v>
          </cell>
          <cell r="E309">
            <v>34</v>
          </cell>
          <cell r="F309" t="str">
            <v>1°</v>
          </cell>
        </row>
        <row r="310">
          <cell r="A310">
            <v>4443</v>
          </cell>
          <cell r="B310" t="str">
            <v>VERBEKEN Albert</v>
          </cell>
          <cell r="C310" t="str">
            <v>K.ME</v>
          </cell>
          <cell r="E310">
            <v>27</v>
          </cell>
          <cell r="F310" t="str">
            <v>2°</v>
          </cell>
        </row>
        <row r="311">
          <cell r="A311">
            <v>4629</v>
          </cell>
          <cell r="B311" t="str">
            <v>VERSNOYEN François</v>
          </cell>
          <cell r="C311" t="str">
            <v>K.ME</v>
          </cell>
          <cell r="E311">
            <v>27</v>
          </cell>
          <cell r="F311" t="str">
            <v>2°</v>
          </cell>
        </row>
        <row r="312">
          <cell r="A312">
            <v>4643</v>
          </cell>
          <cell r="B312" t="str">
            <v>MESURE Freddy</v>
          </cell>
          <cell r="C312" t="str">
            <v>K.ME</v>
          </cell>
          <cell r="E312">
            <v>27</v>
          </cell>
          <cell r="F312" t="str">
            <v>2°</v>
          </cell>
        </row>
        <row r="313">
          <cell r="A313">
            <v>6715</v>
          </cell>
          <cell r="B313" t="str">
            <v>BRUGGEMAN Roger</v>
          </cell>
          <cell r="C313" t="str">
            <v>K.ME</v>
          </cell>
          <cell r="F313" t="b">
            <v>0</v>
          </cell>
        </row>
        <row r="314">
          <cell r="A314">
            <v>8664</v>
          </cell>
          <cell r="B314" t="str">
            <v>OOSTERLINCK Luc</v>
          </cell>
          <cell r="C314" t="str">
            <v>K.ME</v>
          </cell>
          <cell r="E314">
            <v>18</v>
          </cell>
          <cell r="F314" t="str">
            <v>4°</v>
          </cell>
        </row>
        <row r="315">
          <cell r="A315">
            <v>8665</v>
          </cell>
          <cell r="B315" t="str">
            <v>VAN DELSEN Edgard</v>
          </cell>
          <cell r="C315" t="str">
            <v>K.ME</v>
          </cell>
          <cell r="E315">
            <v>15</v>
          </cell>
          <cell r="F315" t="str">
            <v>5°</v>
          </cell>
        </row>
        <row r="316">
          <cell r="A316">
            <v>8666</v>
          </cell>
          <cell r="B316" t="str">
            <v>BRACKE André</v>
          </cell>
          <cell r="C316" t="str">
            <v>K.ME</v>
          </cell>
          <cell r="E316">
            <v>18</v>
          </cell>
          <cell r="F316" t="str">
            <v>4°</v>
          </cell>
        </row>
        <row r="317">
          <cell r="A317">
            <v>8898</v>
          </cell>
          <cell r="B317" t="str">
            <v>RAES Freddy</v>
          </cell>
          <cell r="C317" t="str">
            <v>K.ME</v>
          </cell>
          <cell r="E317">
            <v>15</v>
          </cell>
          <cell r="F317" t="str">
            <v>5°</v>
          </cell>
        </row>
        <row r="318">
          <cell r="A318">
            <v>9263</v>
          </cell>
          <cell r="B318" t="str">
            <v>DE  VOS  GUIDO</v>
          </cell>
          <cell r="C318" t="str">
            <v>K&amp;V</v>
          </cell>
          <cell r="E318">
            <v>27</v>
          </cell>
          <cell r="F318" t="str">
            <v>2°</v>
          </cell>
        </row>
        <row r="319">
          <cell r="A319">
            <v>9527</v>
          </cell>
          <cell r="B319" t="str">
            <v>BORGILIOEN  MARCEL</v>
          </cell>
          <cell r="C319" t="str">
            <v>K.ME</v>
          </cell>
          <cell r="E319">
            <v>15</v>
          </cell>
          <cell r="F319" t="str">
            <v>5°</v>
          </cell>
        </row>
        <row r="320">
          <cell r="A320">
            <v>8663</v>
          </cell>
          <cell r="B320" t="str">
            <v>JANSSENS Roger</v>
          </cell>
          <cell r="C320" t="str">
            <v>K.ME</v>
          </cell>
          <cell r="E320">
            <v>18</v>
          </cell>
          <cell r="F320" t="str">
            <v>4°</v>
          </cell>
        </row>
        <row r="322">
          <cell r="A322">
            <v>4907</v>
          </cell>
          <cell r="B322" t="str">
            <v>CORNELISSEN Pierre</v>
          </cell>
          <cell r="C322" t="str">
            <v>K.SNBA</v>
          </cell>
          <cell r="E322">
            <v>42</v>
          </cell>
          <cell r="F322" t="str">
            <v>exc</v>
          </cell>
        </row>
        <row r="323">
          <cell r="A323">
            <v>4913</v>
          </cell>
          <cell r="B323" t="str">
            <v>DE RUYTE Yvan</v>
          </cell>
          <cell r="C323" t="str">
            <v>K.SNBA</v>
          </cell>
          <cell r="E323">
            <v>22</v>
          </cell>
          <cell r="F323" t="str">
            <v>3°</v>
          </cell>
        </row>
        <row r="324">
          <cell r="A324">
            <v>4916</v>
          </cell>
          <cell r="B324" t="str">
            <v>DE WITTE William</v>
          </cell>
          <cell r="C324" t="str">
            <v>K.SNBA</v>
          </cell>
          <cell r="E324">
            <v>27</v>
          </cell>
          <cell r="F324" t="str">
            <v>2°</v>
          </cell>
        </row>
        <row r="325">
          <cell r="A325">
            <v>4922</v>
          </cell>
          <cell r="B325" t="str">
            <v>LAUREYS Wilfried</v>
          </cell>
          <cell r="C325" t="str">
            <v>K.SNBA</v>
          </cell>
          <cell r="E325">
            <v>18</v>
          </cell>
          <cell r="F325" t="str">
            <v>4°</v>
          </cell>
        </row>
        <row r="326">
          <cell r="A326">
            <v>6743</v>
          </cell>
          <cell r="B326" t="str">
            <v>DE RUYTE Tom</v>
          </cell>
          <cell r="C326" t="str">
            <v>K.SNBA</v>
          </cell>
          <cell r="E326">
            <v>50</v>
          </cell>
          <cell r="F326" t="str">
            <v>hfd</v>
          </cell>
        </row>
        <row r="327">
          <cell r="A327">
            <v>7562</v>
          </cell>
          <cell r="B327" t="str">
            <v>THUY Marc</v>
          </cell>
          <cell r="C327" t="str">
            <v>K.SNBA</v>
          </cell>
          <cell r="E327">
            <v>34</v>
          </cell>
          <cell r="F327" t="str">
            <v>1°</v>
          </cell>
        </row>
        <row r="328">
          <cell r="A328">
            <v>7923</v>
          </cell>
          <cell r="B328" t="str">
            <v>VAN DEN BERGHE Roland</v>
          </cell>
          <cell r="C328" t="str">
            <v>K.SNBA</v>
          </cell>
          <cell r="E328">
            <v>27</v>
          </cell>
          <cell r="F328" t="str">
            <v>2°</v>
          </cell>
        </row>
        <row r="329">
          <cell r="A329">
            <v>8414</v>
          </cell>
          <cell r="B329" t="str">
            <v>MAES Lucien</v>
          </cell>
          <cell r="C329" t="str">
            <v>K.SNBA</v>
          </cell>
          <cell r="E329">
            <v>18</v>
          </cell>
          <cell r="F329" t="str">
            <v>4°</v>
          </cell>
        </row>
        <row r="330">
          <cell r="A330">
            <v>8681</v>
          </cell>
          <cell r="B330" t="str">
            <v>VAN LEEUWEN A.E.M</v>
          </cell>
          <cell r="C330" t="str">
            <v>K.SNBA</v>
          </cell>
          <cell r="E330">
            <v>22</v>
          </cell>
          <cell r="F330" t="str">
            <v>3°</v>
          </cell>
        </row>
        <row r="331">
          <cell r="A331">
            <v>8902</v>
          </cell>
          <cell r="B331" t="str">
            <v>SUY Luc</v>
          </cell>
          <cell r="C331" t="str">
            <v>K.SNBA</v>
          </cell>
          <cell r="E331">
            <v>18</v>
          </cell>
          <cell r="F331" t="str">
            <v>4°</v>
          </cell>
        </row>
        <row r="332">
          <cell r="A332">
            <v>8903</v>
          </cell>
          <cell r="B332" t="str">
            <v>NEYTS Pierre</v>
          </cell>
          <cell r="C332" t="str">
            <v>K.SNBA</v>
          </cell>
          <cell r="E332">
            <v>18</v>
          </cell>
          <cell r="F332" t="str">
            <v>4°</v>
          </cell>
        </row>
        <row r="333">
          <cell r="A333">
            <v>4952</v>
          </cell>
          <cell r="B333" t="str">
            <v>DE SAEGER Dany</v>
          </cell>
          <cell r="C333" t="str">
            <v>QU</v>
          </cell>
          <cell r="E333">
            <v>27</v>
          </cell>
          <cell r="F333" t="str">
            <v>2°</v>
          </cell>
        </row>
        <row r="334">
          <cell r="A334">
            <v>9083</v>
          </cell>
          <cell r="B334" t="str">
            <v>VAN DEN BERGHE André</v>
          </cell>
          <cell r="C334" t="str">
            <v>K.SNBA</v>
          </cell>
          <cell r="E334">
            <v>27</v>
          </cell>
          <cell r="F334" t="str">
            <v>2°</v>
          </cell>
        </row>
        <row r="335">
          <cell r="A335">
            <v>4920</v>
          </cell>
          <cell r="B335" t="str">
            <v>HEERWEGH Robert</v>
          </cell>
          <cell r="C335" t="str">
            <v>K.SNBA</v>
          </cell>
          <cell r="E335">
            <v>27</v>
          </cell>
          <cell r="F335" t="str">
            <v>2°</v>
          </cell>
        </row>
        <row r="336">
          <cell r="A336">
            <v>8481</v>
          </cell>
          <cell r="B336" t="str">
            <v>VAVOURAIKIS  Emmanouil</v>
          </cell>
          <cell r="C336" t="str">
            <v>K.SNBA</v>
          </cell>
          <cell r="E336">
            <v>27</v>
          </cell>
          <cell r="F336" t="str">
            <v>2°</v>
          </cell>
        </row>
        <row r="337">
          <cell r="A337">
            <v>9277</v>
          </cell>
          <cell r="B337" t="str">
            <v>BOLLAERT GUIDO</v>
          </cell>
          <cell r="C337" t="str">
            <v>K.SNBA</v>
          </cell>
          <cell r="E337">
            <v>22</v>
          </cell>
          <cell r="F337" t="str">
            <v>3°</v>
          </cell>
        </row>
        <row r="338">
          <cell r="A338">
            <v>7704</v>
          </cell>
          <cell r="B338" t="str">
            <v>HEERWEGH ERIK</v>
          </cell>
          <cell r="C338" t="str">
            <v>K.SNBA</v>
          </cell>
          <cell r="E338">
            <v>22</v>
          </cell>
          <cell r="F338" t="str">
            <v>3°</v>
          </cell>
        </row>
        <row r="339">
          <cell r="A339">
            <v>4859</v>
          </cell>
          <cell r="B339" t="str">
            <v>CHRISTIAENS Johan</v>
          </cell>
          <cell r="C339" t="str">
            <v>K.SNBA</v>
          </cell>
          <cell r="E339">
            <v>22</v>
          </cell>
          <cell r="F339" t="str">
            <v>3°</v>
          </cell>
        </row>
        <row r="340">
          <cell r="A340">
            <v>8149</v>
          </cell>
          <cell r="B340" t="str">
            <v>D'HONDT Roland</v>
          </cell>
          <cell r="C340" t="str">
            <v>K.SNBA</v>
          </cell>
          <cell r="E340">
            <v>22</v>
          </cell>
          <cell r="F340" t="str">
            <v>3°</v>
          </cell>
        </row>
        <row r="341">
          <cell r="A341">
            <v>4950</v>
          </cell>
          <cell r="B341" t="str">
            <v>DE CONINCK Achille</v>
          </cell>
          <cell r="C341" t="str">
            <v>K.SNBA</v>
          </cell>
          <cell r="E341">
            <v>27</v>
          </cell>
          <cell r="F341" t="str">
            <v>2°</v>
          </cell>
        </row>
        <row r="342">
          <cell r="A342">
            <v>1067</v>
          </cell>
          <cell r="B342" t="str">
            <v>MAES Bart</v>
          </cell>
          <cell r="C342" t="str">
            <v>K.SNBA</v>
          </cell>
          <cell r="E342">
            <v>22</v>
          </cell>
          <cell r="F342" t="str">
            <v>3°</v>
          </cell>
        </row>
        <row r="343">
          <cell r="A343">
            <v>8746</v>
          </cell>
          <cell r="B343" t="str">
            <v>PEERSMAN Luc</v>
          </cell>
          <cell r="C343" t="str">
            <v>K.SNBA</v>
          </cell>
          <cell r="E343">
            <v>27</v>
          </cell>
          <cell r="F343" t="str">
            <v>2°</v>
          </cell>
        </row>
        <row r="344">
          <cell r="A344">
            <v>8904</v>
          </cell>
          <cell r="B344" t="str">
            <v>RAES Wim</v>
          </cell>
          <cell r="C344" t="str">
            <v>K.SNBA</v>
          </cell>
          <cell r="E344">
            <v>22</v>
          </cell>
          <cell r="F344" t="str">
            <v>3°</v>
          </cell>
        </row>
        <row r="345">
          <cell r="A345">
            <v>8081</v>
          </cell>
          <cell r="B345" t="str">
            <v>SLEEBUS Eddy</v>
          </cell>
          <cell r="C345" t="str">
            <v>K.SNBA</v>
          </cell>
          <cell r="E345">
            <v>27</v>
          </cell>
          <cell r="F345" t="str">
            <v>2°</v>
          </cell>
        </row>
        <row r="346">
          <cell r="A346">
            <v>9476</v>
          </cell>
          <cell r="B346" t="str">
            <v>VERHOFSTADT Eddy</v>
          </cell>
          <cell r="C346" t="str">
            <v>K.SNBA</v>
          </cell>
          <cell r="E346">
            <v>34</v>
          </cell>
          <cell r="F346" t="str">
            <v>1°</v>
          </cell>
        </row>
        <row r="347">
          <cell r="A347">
            <v>9963</v>
          </cell>
          <cell r="B347" t="str">
            <v>ROLUS Bob</v>
          </cell>
          <cell r="C347" t="str">
            <v>K.SNBA</v>
          </cell>
          <cell r="E347">
            <v>18</v>
          </cell>
          <cell r="F347" t="str">
            <v>4°</v>
          </cell>
        </row>
        <row r="348">
          <cell r="A348">
            <v>5732</v>
          </cell>
          <cell r="B348" t="str">
            <v>ILIANO Franz</v>
          </cell>
          <cell r="C348" t="str">
            <v>K.SNBA</v>
          </cell>
          <cell r="E348">
            <v>18</v>
          </cell>
          <cell r="F348" t="str">
            <v>4°</v>
          </cell>
        </row>
        <row r="349">
          <cell r="A349">
            <v>6564</v>
          </cell>
          <cell r="B349" t="str">
            <v>MAES Rudy</v>
          </cell>
          <cell r="C349" t="str">
            <v>K.SNBA</v>
          </cell>
          <cell r="E349">
            <v>34</v>
          </cell>
          <cell r="F349" t="str">
            <v>1°</v>
          </cell>
        </row>
        <row r="350">
          <cell r="A350" t="str">
            <v>NS9</v>
          </cell>
          <cell r="B350" t="str">
            <v>VAN MEIR Frank</v>
          </cell>
          <cell r="C350" t="str">
            <v>K.SNBA</v>
          </cell>
          <cell r="E350">
            <v>34</v>
          </cell>
          <cell r="F350" t="str">
            <v>1°</v>
          </cell>
        </row>
        <row r="351">
          <cell r="A351" t="str">
            <v>NS10</v>
          </cell>
          <cell r="B351" t="str">
            <v>D'HAENS Peter</v>
          </cell>
          <cell r="C351" t="str">
            <v>K.SNBA</v>
          </cell>
          <cell r="E351">
            <v>22</v>
          </cell>
          <cell r="F351" t="str">
            <v>3°</v>
          </cell>
        </row>
        <row r="352">
          <cell r="A352" t="str">
            <v>NS11</v>
          </cell>
          <cell r="B352" t="str">
            <v>BORREMANS Raf</v>
          </cell>
          <cell r="C352" t="str">
            <v>K.SNBA</v>
          </cell>
          <cell r="E352">
            <v>18</v>
          </cell>
          <cell r="F352" t="str">
            <v>4°</v>
          </cell>
        </row>
        <row r="353">
          <cell r="A353" t="str">
            <v>NS12</v>
          </cell>
          <cell r="B353" t="str">
            <v>GOOSSENS Dave</v>
          </cell>
          <cell r="C353" t="str">
            <v>K.SNBA</v>
          </cell>
          <cell r="E353">
            <v>15</v>
          </cell>
          <cell r="F353" t="str">
            <v>5°</v>
          </cell>
        </row>
        <row r="354">
          <cell r="A354" t="str">
            <v>NS13</v>
          </cell>
          <cell r="B354" t="str">
            <v>VAN STEENACKER Thierry</v>
          </cell>
          <cell r="C354" t="str">
            <v>K.SNBA</v>
          </cell>
          <cell r="E354">
            <v>15</v>
          </cell>
          <cell r="F354" t="str">
            <v>5°</v>
          </cell>
        </row>
        <row r="356">
          <cell r="A356">
            <v>7804</v>
          </cell>
          <cell r="B356" t="str">
            <v>DE BREMAEKER Eric</v>
          </cell>
          <cell r="C356" t="str">
            <v>K.STER</v>
          </cell>
          <cell r="E356">
            <v>18</v>
          </cell>
          <cell r="F356" t="str">
            <v>4°</v>
          </cell>
        </row>
        <row r="357">
          <cell r="A357">
            <v>8535</v>
          </cell>
          <cell r="B357" t="str">
            <v>DE WIN Guy</v>
          </cell>
          <cell r="C357" t="str">
            <v>K.STER</v>
          </cell>
          <cell r="E357">
            <v>27</v>
          </cell>
          <cell r="F357" t="str">
            <v>2°</v>
          </cell>
        </row>
        <row r="358">
          <cell r="A358">
            <v>5198</v>
          </cell>
          <cell r="B358" t="str">
            <v>VAN LAETHEM Rudy</v>
          </cell>
          <cell r="C358" t="str">
            <v>K.STER</v>
          </cell>
          <cell r="E358">
            <v>34</v>
          </cell>
          <cell r="F358" t="str">
            <v>1°</v>
          </cell>
        </row>
        <row r="359">
          <cell r="A359">
            <v>9221</v>
          </cell>
          <cell r="B359" t="str">
            <v>BOSTOEN Kris</v>
          </cell>
          <cell r="C359" t="str">
            <v>K.STER</v>
          </cell>
          <cell r="E359">
            <v>22</v>
          </cell>
          <cell r="F359" t="str">
            <v>3°</v>
          </cell>
        </row>
        <row r="360">
          <cell r="A360">
            <v>7054</v>
          </cell>
          <cell r="B360" t="str">
            <v>LOOS Leo</v>
          </cell>
          <cell r="C360" t="str">
            <v>K.STER</v>
          </cell>
          <cell r="E360">
            <v>18</v>
          </cell>
          <cell r="F360" t="str">
            <v>4°</v>
          </cell>
        </row>
        <row r="361">
          <cell r="A361">
            <v>7049</v>
          </cell>
          <cell r="B361" t="str">
            <v>DE TANT Freddy</v>
          </cell>
          <cell r="C361" t="str">
            <v>K.STER</v>
          </cell>
          <cell r="E361">
            <v>15</v>
          </cell>
          <cell r="F361" t="str">
            <v>5°</v>
          </cell>
        </row>
        <row r="362">
          <cell r="A362">
            <v>4345</v>
          </cell>
          <cell r="B362" t="str">
            <v>PARDAENS Willy</v>
          </cell>
          <cell r="C362" t="str">
            <v>K.STER</v>
          </cell>
          <cell r="E362">
            <v>18</v>
          </cell>
          <cell r="F362" t="str">
            <v>4°</v>
          </cell>
        </row>
        <row r="363">
          <cell r="A363">
            <v>4344</v>
          </cell>
          <cell r="B363" t="str">
            <v>DE WEVER Koen</v>
          </cell>
          <cell r="C363" t="str">
            <v>K.STER</v>
          </cell>
          <cell r="E363">
            <v>27</v>
          </cell>
          <cell r="F363" t="str">
            <v>2°</v>
          </cell>
        </row>
        <row r="364">
          <cell r="A364">
            <v>4352</v>
          </cell>
          <cell r="B364" t="str">
            <v>WAUTERS Johnny</v>
          </cell>
          <cell r="C364" t="str">
            <v>K.STER</v>
          </cell>
          <cell r="E364">
            <v>42</v>
          </cell>
          <cell r="F364" t="str">
            <v>exc</v>
          </cell>
        </row>
        <row r="365">
          <cell r="A365">
            <v>9515</v>
          </cell>
          <cell r="B365" t="str">
            <v>CEULEMANS Benny</v>
          </cell>
          <cell r="C365" t="str">
            <v>K.STER</v>
          </cell>
          <cell r="E365">
            <v>42</v>
          </cell>
          <cell r="F365" t="str">
            <v>exc</v>
          </cell>
        </row>
        <row r="366">
          <cell r="A366">
            <v>9517</v>
          </cell>
          <cell r="B366" t="str">
            <v>GOORDEN Willy</v>
          </cell>
          <cell r="C366" t="str">
            <v>K.STER</v>
          </cell>
          <cell r="E366">
            <v>18</v>
          </cell>
          <cell r="F366" t="str">
            <v>4°</v>
          </cell>
        </row>
        <row r="367">
          <cell r="A367">
            <v>4282</v>
          </cell>
          <cell r="B367" t="str">
            <v>COPPENS Sandro</v>
          </cell>
          <cell r="C367" t="str">
            <v>K.STER</v>
          </cell>
          <cell r="E367">
            <v>27</v>
          </cell>
          <cell r="F367" t="str">
            <v>2°</v>
          </cell>
        </row>
        <row r="368">
          <cell r="A368">
            <v>7609</v>
          </cell>
          <cell r="B368" t="str">
            <v>COLLART Olivier</v>
          </cell>
          <cell r="C368" t="str">
            <v>K.STER</v>
          </cell>
          <cell r="E368">
            <v>27</v>
          </cell>
          <cell r="F368" t="str">
            <v>2°</v>
          </cell>
        </row>
        <row r="369">
          <cell r="A369">
            <v>7236</v>
          </cell>
          <cell r="B369" t="str">
            <v>MARCHARIS Françis</v>
          </cell>
          <cell r="C369" t="str">
            <v>K.STER</v>
          </cell>
          <cell r="E369">
            <v>18</v>
          </cell>
          <cell r="F369" t="str">
            <v>4°</v>
          </cell>
        </row>
        <row r="370">
          <cell r="A370">
            <v>9516</v>
          </cell>
          <cell r="B370" t="str">
            <v>DUJARDIN Geoffrey</v>
          </cell>
          <cell r="C370" t="str">
            <v>K.STER</v>
          </cell>
          <cell r="E370">
            <v>15</v>
          </cell>
          <cell r="F370" t="str">
            <v>5°</v>
          </cell>
        </row>
        <row r="371">
          <cell r="A371">
            <v>8017</v>
          </cell>
          <cell r="B371" t="str">
            <v xml:space="preserve">VAN RIET Kris </v>
          </cell>
          <cell r="C371" t="str">
            <v>K.STER</v>
          </cell>
          <cell r="E371">
            <v>22</v>
          </cell>
          <cell r="F371" t="str">
            <v>3°</v>
          </cell>
        </row>
        <row r="372">
          <cell r="A372">
            <v>6454</v>
          </cell>
          <cell r="B372" t="str">
            <v>VERCAMMEN Alwin</v>
          </cell>
          <cell r="C372" t="str">
            <v>K.STER</v>
          </cell>
          <cell r="E372">
            <v>15</v>
          </cell>
          <cell r="F372" t="str">
            <v>5°</v>
          </cell>
        </row>
        <row r="373">
          <cell r="A373">
            <v>4320</v>
          </cell>
          <cell r="B373" t="str">
            <v>VAN LANGENHOVE Alain</v>
          </cell>
          <cell r="C373" t="str">
            <v>K.STER</v>
          </cell>
          <cell r="E373">
            <v>18</v>
          </cell>
          <cell r="F373" t="str">
            <v>4°</v>
          </cell>
        </row>
        <row r="374">
          <cell r="A374">
            <v>4324</v>
          </cell>
          <cell r="B374" t="str">
            <v>DE CONINCK Marc</v>
          </cell>
          <cell r="C374" t="str">
            <v>K.STER</v>
          </cell>
          <cell r="E374">
            <v>22</v>
          </cell>
          <cell r="F374" t="str">
            <v>3°</v>
          </cell>
        </row>
        <row r="375">
          <cell r="A375">
            <v>4348</v>
          </cell>
          <cell r="B375" t="str">
            <v>VAN MUYLEM Norbert</v>
          </cell>
          <cell r="C375" t="str">
            <v>K.STER</v>
          </cell>
          <cell r="E375">
            <v>18</v>
          </cell>
          <cell r="F375" t="str">
            <v>4°</v>
          </cell>
        </row>
        <row r="376">
          <cell r="A376">
            <v>9974</v>
          </cell>
          <cell r="B376" t="str">
            <v>DE FREYN Jasper</v>
          </cell>
          <cell r="C376" t="str">
            <v>K.STER</v>
          </cell>
          <cell r="E376">
            <v>22</v>
          </cell>
          <cell r="F376" t="str">
            <v>3°</v>
          </cell>
        </row>
        <row r="377">
          <cell r="A377">
            <v>9063</v>
          </cell>
          <cell r="B377" t="str">
            <v>DE BECK Clery</v>
          </cell>
          <cell r="C377" t="str">
            <v>UN</v>
          </cell>
          <cell r="E377">
            <v>27</v>
          </cell>
          <cell r="F377" t="str">
            <v>2°</v>
          </cell>
        </row>
        <row r="378">
          <cell r="A378">
            <v>6088</v>
          </cell>
          <cell r="B378" t="str">
            <v>SIROYT Davy</v>
          </cell>
          <cell r="C378" t="str">
            <v>K.STER</v>
          </cell>
          <cell r="E378">
            <v>27</v>
          </cell>
          <cell r="F378" t="str">
            <v>2°</v>
          </cell>
        </row>
        <row r="379">
          <cell r="A379">
            <v>4341</v>
          </cell>
          <cell r="B379" t="str">
            <v>DE COSTER Luc</v>
          </cell>
          <cell r="C379" t="str">
            <v>K.STER</v>
          </cell>
          <cell r="E379">
            <v>42</v>
          </cell>
          <cell r="F379" t="str">
            <v>exc</v>
          </cell>
        </row>
        <row r="381">
          <cell r="A381">
            <v>4162</v>
          </cell>
          <cell r="B381" t="str">
            <v>CAPPELLE Eddy</v>
          </cell>
          <cell r="C381" t="str">
            <v>K.ZE</v>
          </cell>
          <cell r="E381">
            <v>27</v>
          </cell>
          <cell r="F381" t="str">
            <v>2°</v>
          </cell>
        </row>
        <row r="382">
          <cell r="A382">
            <v>4167</v>
          </cell>
          <cell r="B382" t="str">
            <v>DECLERCK Gilbert</v>
          </cell>
          <cell r="C382" t="str">
            <v>K.ZE</v>
          </cell>
          <cell r="E382">
            <v>27</v>
          </cell>
          <cell r="F382" t="str">
            <v>2°</v>
          </cell>
        </row>
        <row r="383">
          <cell r="A383">
            <v>4171</v>
          </cell>
          <cell r="B383" t="str">
            <v>FORREST Emiel</v>
          </cell>
          <cell r="C383" t="str">
            <v>K.ZE</v>
          </cell>
          <cell r="E383">
            <v>18</v>
          </cell>
          <cell r="F383" t="str">
            <v>4°</v>
          </cell>
        </row>
        <row r="384">
          <cell r="A384">
            <v>4232</v>
          </cell>
          <cell r="B384" t="str">
            <v>BUYSSE Edgard</v>
          </cell>
          <cell r="C384" t="str">
            <v>K.ZE</v>
          </cell>
          <cell r="F384" t="b">
            <v>0</v>
          </cell>
        </row>
        <row r="385">
          <cell r="A385">
            <v>9254</v>
          </cell>
          <cell r="B385" t="str">
            <v>DE PRINCE Luc</v>
          </cell>
          <cell r="C385" t="str">
            <v>K.ZE</v>
          </cell>
          <cell r="F385" t="b">
            <v>0</v>
          </cell>
        </row>
        <row r="386">
          <cell r="A386">
            <v>9961</v>
          </cell>
          <cell r="B386" t="str">
            <v>VANDENBROELE Kurt</v>
          </cell>
          <cell r="C386" t="str">
            <v>K.ZE</v>
          </cell>
          <cell r="D386" t="str">
            <v>NS</v>
          </cell>
          <cell r="E386">
            <v>22</v>
          </cell>
          <cell r="F386" t="str">
            <v>3°</v>
          </cell>
        </row>
        <row r="387">
          <cell r="A387">
            <v>6078</v>
          </cell>
          <cell r="B387" t="str">
            <v>VANDEWIELE Eric</v>
          </cell>
          <cell r="C387" t="str">
            <v>K.ZE</v>
          </cell>
        </row>
        <row r="389">
          <cell r="A389">
            <v>4402</v>
          </cell>
          <cell r="B389" t="str">
            <v>ROELS Roger</v>
          </cell>
          <cell r="C389" t="str">
            <v>KAS</v>
          </cell>
          <cell r="E389">
            <v>27</v>
          </cell>
          <cell r="F389" t="str">
            <v>2°</v>
          </cell>
        </row>
        <row r="390">
          <cell r="A390">
            <v>4451</v>
          </cell>
          <cell r="B390" t="str">
            <v>DE BLEECKER Steven</v>
          </cell>
          <cell r="C390" t="str">
            <v>KAS</v>
          </cell>
          <cell r="E390">
            <v>42</v>
          </cell>
          <cell r="F390" t="str">
            <v>exc</v>
          </cell>
        </row>
        <row r="391">
          <cell r="A391">
            <v>4524</v>
          </cell>
          <cell r="B391" t="str">
            <v>RODTS Piet</v>
          </cell>
          <cell r="C391" t="str">
            <v>KAS</v>
          </cell>
          <cell r="E391">
            <v>50</v>
          </cell>
          <cell r="F391" t="str">
            <v>hfd</v>
          </cell>
        </row>
        <row r="392">
          <cell r="A392">
            <v>4526</v>
          </cell>
          <cell r="B392" t="str">
            <v>VAN DE VELDE Marc</v>
          </cell>
          <cell r="C392" t="str">
            <v>KAS</v>
          </cell>
          <cell r="E392">
            <v>15</v>
          </cell>
          <cell r="F392" t="str">
            <v>5°</v>
          </cell>
        </row>
        <row r="393">
          <cell r="A393">
            <v>7207</v>
          </cell>
          <cell r="B393" t="str">
            <v>FEYS Georges</v>
          </cell>
          <cell r="C393" t="str">
            <v>KAS</v>
          </cell>
          <cell r="E393">
            <v>22</v>
          </cell>
          <cell r="F393" t="str">
            <v>3°</v>
          </cell>
        </row>
        <row r="394">
          <cell r="A394">
            <v>7209</v>
          </cell>
          <cell r="B394" t="str">
            <v>VAN WAEYENBERGHE Carlos</v>
          </cell>
          <cell r="C394" t="str">
            <v>KAS</v>
          </cell>
          <cell r="E394">
            <v>18</v>
          </cell>
          <cell r="F394" t="str">
            <v>4°</v>
          </cell>
        </row>
        <row r="395">
          <cell r="A395">
            <v>7687</v>
          </cell>
          <cell r="B395" t="str">
            <v>PIETERS Lionel</v>
          </cell>
          <cell r="C395" t="str">
            <v>KAS</v>
          </cell>
          <cell r="E395">
            <v>15</v>
          </cell>
          <cell r="F395" t="str">
            <v>5°</v>
          </cell>
        </row>
        <row r="396">
          <cell r="A396">
            <v>8895</v>
          </cell>
          <cell r="B396" t="str">
            <v>SANMODESTO José</v>
          </cell>
          <cell r="C396" t="str">
            <v>KAS</v>
          </cell>
          <cell r="E396">
            <v>15</v>
          </cell>
          <cell r="F396" t="str">
            <v>5°</v>
          </cell>
        </row>
        <row r="397">
          <cell r="A397">
            <v>4530</v>
          </cell>
          <cell r="B397" t="str">
            <v>VERSPEELT Filip</v>
          </cell>
          <cell r="C397" t="str">
            <v>KAS</v>
          </cell>
          <cell r="E397">
            <v>50</v>
          </cell>
          <cell r="F397" t="str">
            <v>hfd</v>
          </cell>
        </row>
        <row r="398">
          <cell r="A398">
            <v>8070</v>
          </cell>
          <cell r="B398" t="str">
            <v>VAN KERCKHOVE Willem</v>
          </cell>
          <cell r="C398" t="str">
            <v>KAS</v>
          </cell>
          <cell r="E398">
            <v>27</v>
          </cell>
          <cell r="F398" t="str">
            <v>2°</v>
          </cell>
        </row>
        <row r="399">
          <cell r="A399">
            <v>8530</v>
          </cell>
          <cell r="B399" t="str">
            <v>DEMIRCIOGLU Fuat</v>
          </cell>
          <cell r="C399" t="str">
            <v>KAS</v>
          </cell>
          <cell r="E399">
            <v>42</v>
          </cell>
          <cell r="F399" t="str">
            <v>exc</v>
          </cell>
        </row>
        <row r="400">
          <cell r="A400">
            <v>8068</v>
          </cell>
          <cell r="B400" t="str">
            <v>KAHRAMAN Murat</v>
          </cell>
          <cell r="C400" t="str">
            <v>KAS</v>
          </cell>
          <cell r="E400">
            <v>42</v>
          </cell>
          <cell r="F400" t="str">
            <v>exc</v>
          </cell>
        </row>
        <row r="401">
          <cell r="A401">
            <v>5705</v>
          </cell>
          <cell r="B401" t="str">
            <v>LUTTENS Arnold</v>
          </cell>
          <cell r="C401" t="str">
            <v>KAS</v>
          </cell>
          <cell r="E401">
            <v>22</v>
          </cell>
          <cell r="F401" t="str">
            <v>3°</v>
          </cell>
        </row>
        <row r="402">
          <cell r="A402">
            <v>4516</v>
          </cell>
          <cell r="B402" t="str">
            <v>FEYS Gunther</v>
          </cell>
          <cell r="C402" t="str">
            <v>KAS</v>
          </cell>
          <cell r="E402">
            <v>34</v>
          </cell>
          <cell r="F402" t="str">
            <v>1°</v>
          </cell>
        </row>
        <row r="403">
          <cell r="A403">
            <v>9964</v>
          </cell>
          <cell r="B403" t="str">
            <v>DE MEY Ad</v>
          </cell>
          <cell r="C403" t="str">
            <v>KAS</v>
          </cell>
          <cell r="E403">
            <v>18</v>
          </cell>
          <cell r="F403" t="str">
            <v>4°</v>
          </cell>
        </row>
        <row r="404">
          <cell r="A404">
            <v>9965</v>
          </cell>
          <cell r="B404" t="str">
            <v>SANMODESTO Nicolas</v>
          </cell>
          <cell r="C404" t="str">
            <v>KAS</v>
          </cell>
          <cell r="E404">
            <v>15</v>
          </cell>
          <cell r="F404" t="str">
            <v>5°</v>
          </cell>
        </row>
        <row r="405">
          <cell r="A405">
            <v>7112</v>
          </cell>
          <cell r="B405" t="str">
            <v>DE BRUIN Richard</v>
          </cell>
          <cell r="C405" t="str">
            <v>KAS</v>
          </cell>
          <cell r="F405" t="b">
            <v>0</v>
          </cell>
        </row>
        <row r="406">
          <cell r="A406">
            <v>4634</v>
          </cell>
          <cell r="B406" t="str">
            <v>DEVLIEGER David</v>
          </cell>
          <cell r="C406" t="str">
            <v>KAS</v>
          </cell>
          <cell r="E406">
            <v>42</v>
          </cell>
          <cell r="F406" t="str">
            <v>exc</v>
          </cell>
        </row>
        <row r="408">
          <cell r="A408">
            <v>9260</v>
          </cell>
          <cell r="B408" t="str">
            <v>VAN HEIRSEELE Roger</v>
          </cell>
          <cell r="C408" t="str">
            <v>KBCAW</v>
          </cell>
          <cell r="F408" t="b">
            <v>0</v>
          </cell>
        </row>
        <row r="409">
          <cell r="A409">
            <v>8897</v>
          </cell>
          <cell r="B409" t="str">
            <v>BAELE Edmond</v>
          </cell>
          <cell r="C409" t="str">
            <v>KBCAW</v>
          </cell>
          <cell r="E409">
            <v>27</v>
          </cell>
          <cell r="F409" t="str">
            <v>2°</v>
          </cell>
        </row>
        <row r="410">
          <cell r="A410">
            <v>8349</v>
          </cell>
          <cell r="B410" t="str">
            <v>CLAERHOUT Bernard</v>
          </cell>
          <cell r="C410" t="str">
            <v>KBCAW</v>
          </cell>
          <cell r="F410" t="b">
            <v>0</v>
          </cell>
        </row>
        <row r="411">
          <cell r="A411">
            <v>8352</v>
          </cell>
          <cell r="B411" t="str">
            <v>COSYNS Marc</v>
          </cell>
          <cell r="C411" t="str">
            <v>KBCAW</v>
          </cell>
          <cell r="E411">
            <v>18</v>
          </cell>
          <cell r="F411" t="str">
            <v>4°</v>
          </cell>
        </row>
        <row r="412">
          <cell r="A412">
            <v>6706</v>
          </cell>
          <cell r="B412" t="str">
            <v>DE FAUW Guy</v>
          </cell>
          <cell r="C412" t="str">
            <v>KBCAW</v>
          </cell>
          <cell r="E412">
            <v>27</v>
          </cell>
          <cell r="F412" t="str">
            <v>2°</v>
          </cell>
        </row>
        <row r="413">
          <cell r="A413">
            <v>7475</v>
          </cell>
          <cell r="B413" t="str">
            <v>DE MOL Daniel</v>
          </cell>
          <cell r="C413" t="str">
            <v>KBCAW</v>
          </cell>
          <cell r="F413" t="b">
            <v>0</v>
          </cell>
        </row>
        <row r="414">
          <cell r="A414">
            <v>6427</v>
          </cell>
          <cell r="B414" t="str">
            <v>GORLEER Omer</v>
          </cell>
          <cell r="C414" t="str">
            <v>KBCAW</v>
          </cell>
          <cell r="E414">
            <v>18</v>
          </cell>
          <cell r="F414" t="str">
            <v>4°</v>
          </cell>
        </row>
        <row r="415">
          <cell r="A415">
            <v>7477</v>
          </cell>
          <cell r="B415" t="str">
            <v>VAN DE CASTEELE Henri</v>
          </cell>
          <cell r="C415" t="str">
            <v>KBCAW</v>
          </cell>
          <cell r="E415">
            <v>18</v>
          </cell>
          <cell r="F415" t="str">
            <v>4°</v>
          </cell>
        </row>
        <row r="416">
          <cell r="A416">
            <v>7698</v>
          </cell>
          <cell r="B416" t="str">
            <v>VAN FLETEREN Piet</v>
          </cell>
          <cell r="C416" t="str">
            <v>KBCAW</v>
          </cell>
          <cell r="E416">
            <v>15</v>
          </cell>
          <cell r="F416" t="str">
            <v>5°</v>
          </cell>
        </row>
        <row r="417">
          <cell r="A417">
            <v>9432</v>
          </cell>
          <cell r="B417" t="str">
            <v>VANAELST Paul</v>
          </cell>
          <cell r="C417" t="str">
            <v>KBCAW</v>
          </cell>
          <cell r="E417">
            <v>15</v>
          </cell>
          <cell r="F417" t="str">
            <v>5°</v>
          </cell>
        </row>
        <row r="418">
          <cell r="A418">
            <v>9522</v>
          </cell>
          <cell r="B418" t="str">
            <v>LEEMAN Rudy</v>
          </cell>
          <cell r="C418" t="str">
            <v>K&amp;V</v>
          </cell>
          <cell r="F418" t="b">
            <v>0</v>
          </cell>
        </row>
        <row r="419">
          <cell r="A419">
            <v>4613</v>
          </cell>
          <cell r="B419" t="str">
            <v>VANDAELE Pierre</v>
          </cell>
          <cell r="C419" t="str">
            <v>KBCAW</v>
          </cell>
          <cell r="F419" t="b">
            <v>0</v>
          </cell>
        </row>
        <row r="420">
          <cell r="A420">
            <v>6713</v>
          </cell>
          <cell r="B420" t="str">
            <v>VAN ACKER Johan</v>
          </cell>
          <cell r="C420" t="str">
            <v>KBCAW</v>
          </cell>
          <cell r="E420">
            <v>22</v>
          </cell>
          <cell r="F420" t="str">
            <v>3°</v>
          </cell>
        </row>
        <row r="421">
          <cell r="A421">
            <v>7476</v>
          </cell>
          <cell r="B421" t="str">
            <v>DE COOMAN Marcel</v>
          </cell>
          <cell r="C421" t="str">
            <v>KBCAW</v>
          </cell>
          <cell r="E421">
            <v>18</v>
          </cell>
          <cell r="F421" t="str">
            <v>4°</v>
          </cell>
        </row>
        <row r="422">
          <cell r="A422">
            <v>8165</v>
          </cell>
          <cell r="B422" t="str">
            <v>DE RUDDER  Willy</v>
          </cell>
          <cell r="C422" t="str">
            <v>KBCAW</v>
          </cell>
          <cell r="E422">
            <v>18</v>
          </cell>
          <cell r="F422" t="str">
            <v>4°</v>
          </cell>
        </row>
        <row r="423">
          <cell r="A423">
            <v>9066</v>
          </cell>
          <cell r="B423" t="str">
            <v>WILLEMS  Raymond</v>
          </cell>
          <cell r="C423" t="str">
            <v>KBCAW</v>
          </cell>
          <cell r="E423">
            <v>27</v>
          </cell>
          <cell r="F423" t="str">
            <v>2°</v>
          </cell>
        </row>
        <row r="424">
          <cell r="A424">
            <v>9426</v>
          </cell>
          <cell r="B424" t="str">
            <v>DE WISPELAERE  Walter</v>
          </cell>
          <cell r="C424" t="str">
            <v>KBCAW</v>
          </cell>
          <cell r="E424">
            <v>15</v>
          </cell>
          <cell r="F424" t="str">
            <v>5°</v>
          </cell>
        </row>
        <row r="425">
          <cell r="A425">
            <v>4036</v>
          </cell>
          <cell r="B425" t="str">
            <v>STRYPENS Lucien</v>
          </cell>
          <cell r="C425" t="str">
            <v>KBCAW</v>
          </cell>
          <cell r="E425">
            <v>22</v>
          </cell>
          <cell r="F425" t="str">
            <v>3°</v>
          </cell>
        </row>
        <row r="426">
          <cell r="A426">
            <v>4609</v>
          </cell>
          <cell r="B426" t="str">
            <v>VAN ACKER Jan</v>
          </cell>
          <cell r="C426" t="str">
            <v>KBCAW</v>
          </cell>
          <cell r="E426">
            <v>22</v>
          </cell>
          <cell r="F426" t="str">
            <v>3°</v>
          </cell>
        </row>
        <row r="427">
          <cell r="A427">
            <v>6435</v>
          </cell>
          <cell r="B427" t="str">
            <v>BELAEY DANNY</v>
          </cell>
          <cell r="C427" t="str">
            <v>KBCAW</v>
          </cell>
          <cell r="E427">
            <v>18</v>
          </cell>
          <cell r="F427" t="str">
            <v>4°</v>
          </cell>
        </row>
        <row r="428">
          <cell r="A428">
            <v>7045</v>
          </cell>
          <cell r="B428" t="str">
            <v>LAEREMANS Kenny</v>
          </cell>
          <cell r="C428" t="str">
            <v>KBCAW</v>
          </cell>
        </row>
        <row r="432">
          <cell r="A432">
            <v>4865</v>
          </cell>
          <cell r="B432" t="str">
            <v>HAEGENS Willy</v>
          </cell>
          <cell r="C432" t="str">
            <v>KGV</v>
          </cell>
          <cell r="F432" t="b">
            <v>0</v>
          </cell>
        </row>
        <row r="433">
          <cell r="A433">
            <v>4866</v>
          </cell>
          <cell r="B433" t="str">
            <v>MAES Georges</v>
          </cell>
          <cell r="C433" t="str">
            <v>KGV</v>
          </cell>
          <cell r="E433">
            <v>15</v>
          </cell>
          <cell r="F433" t="str">
            <v>5°</v>
          </cell>
        </row>
        <row r="434">
          <cell r="A434">
            <v>4872</v>
          </cell>
          <cell r="B434" t="str">
            <v>VAN VOSSEL Danny</v>
          </cell>
          <cell r="C434" t="str">
            <v>KGV</v>
          </cell>
          <cell r="E434">
            <v>22</v>
          </cell>
          <cell r="F434" t="str">
            <v>3°</v>
          </cell>
        </row>
        <row r="435">
          <cell r="A435">
            <v>5229</v>
          </cell>
          <cell r="B435" t="str">
            <v>VAN MELE Franky</v>
          </cell>
          <cell r="C435" t="str">
            <v>KGV</v>
          </cell>
          <cell r="E435">
            <v>22</v>
          </cell>
          <cell r="F435" t="str">
            <v>3°</v>
          </cell>
        </row>
        <row r="436">
          <cell r="A436">
            <v>6117</v>
          </cell>
          <cell r="B436" t="str">
            <v>VAN VOSSELEN Christoph</v>
          </cell>
          <cell r="C436" t="str">
            <v>KGV</v>
          </cell>
          <cell r="E436">
            <v>42</v>
          </cell>
          <cell r="F436" t="str">
            <v>exc</v>
          </cell>
        </row>
        <row r="437">
          <cell r="A437">
            <v>6712</v>
          </cell>
          <cell r="B437" t="str">
            <v>SEGERS Didier</v>
          </cell>
          <cell r="C437" t="str">
            <v>KGV</v>
          </cell>
          <cell r="E437">
            <v>27</v>
          </cell>
          <cell r="F437" t="str">
            <v>2°</v>
          </cell>
        </row>
        <row r="438">
          <cell r="A438">
            <v>6784</v>
          </cell>
          <cell r="B438" t="str">
            <v>VAN BIESEN Tom</v>
          </cell>
          <cell r="C438" t="str">
            <v>KGV</v>
          </cell>
          <cell r="E438">
            <v>27</v>
          </cell>
          <cell r="F438" t="str">
            <v>2°</v>
          </cell>
        </row>
        <row r="439">
          <cell r="A439">
            <v>8870</v>
          </cell>
          <cell r="B439" t="str">
            <v>VAN MEIRVENNE Nestor</v>
          </cell>
          <cell r="C439" t="str">
            <v>KGV</v>
          </cell>
          <cell r="E439">
            <v>15</v>
          </cell>
          <cell r="F439" t="str">
            <v>5°</v>
          </cell>
        </row>
        <row r="440">
          <cell r="A440">
            <v>9082</v>
          </cell>
          <cell r="B440" t="str">
            <v>WAEM Kris</v>
          </cell>
          <cell r="C440" t="str">
            <v>KGV</v>
          </cell>
          <cell r="E440">
            <v>27</v>
          </cell>
          <cell r="F440" t="str">
            <v>2°</v>
          </cell>
        </row>
        <row r="441">
          <cell r="A441">
            <v>1062</v>
          </cell>
          <cell r="B441" t="str">
            <v>DE WREEDE Marc</v>
          </cell>
          <cell r="C441" t="str">
            <v>KGV</v>
          </cell>
          <cell r="E441">
            <v>18</v>
          </cell>
          <cell r="F441" t="str">
            <v>4°</v>
          </cell>
        </row>
        <row r="442">
          <cell r="A442">
            <v>9533</v>
          </cell>
          <cell r="B442" t="str">
            <v>WUYTACK Gunther</v>
          </cell>
          <cell r="C442" t="str">
            <v>KGV</v>
          </cell>
          <cell r="E442">
            <v>22</v>
          </cell>
          <cell r="F442" t="str">
            <v>3°</v>
          </cell>
        </row>
        <row r="443">
          <cell r="A443">
            <v>5232</v>
          </cell>
          <cell r="B443" t="str">
            <v xml:space="preserve">CORNET Walther </v>
          </cell>
          <cell r="C443" t="str">
            <v>KGV</v>
          </cell>
        </row>
        <row r="444">
          <cell r="A444">
            <v>9967</v>
          </cell>
          <cell r="B444" t="str">
            <v>VETS Sven</v>
          </cell>
          <cell r="C444" t="str">
            <v>KGV</v>
          </cell>
          <cell r="D444" t="str">
            <v>NS</v>
          </cell>
          <cell r="E444">
            <v>18</v>
          </cell>
          <cell r="F444" t="str">
            <v>4°</v>
          </cell>
        </row>
        <row r="445">
          <cell r="A445">
            <v>5230</v>
          </cell>
          <cell r="B445" t="str">
            <v>PAUWELS Paul</v>
          </cell>
          <cell r="C445" t="str">
            <v>KGV</v>
          </cell>
          <cell r="E445">
            <v>27</v>
          </cell>
          <cell r="F445" t="str">
            <v>2°</v>
          </cell>
        </row>
        <row r="446">
          <cell r="A446">
            <v>6122</v>
          </cell>
          <cell r="B446" t="str">
            <v>DE MAEYER Joris</v>
          </cell>
          <cell r="C446" t="str">
            <v>KGV</v>
          </cell>
          <cell r="E446">
            <v>22</v>
          </cell>
          <cell r="F446" t="str">
            <v>3°</v>
          </cell>
        </row>
        <row r="448">
          <cell r="A448">
            <v>8125</v>
          </cell>
          <cell r="B448" t="str">
            <v>LANDRIEU Jan</v>
          </cell>
          <cell r="C448" t="str">
            <v>KK</v>
          </cell>
          <cell r="E448">
            <v>22</v>
          </cell>
          <cell r="F448" t="str">
            <v>3°</v>
          </cell>
        </row>
        <row r="449">
          <cell r="A449">
            <v>7308</v>
          </cell>
          <cell r="B449" t="str">
            <v>CLAUS Gino</v>
          </cell>
          <cell r="C449" t="str">
            <v>KK</v>
          </cell>
          <cell r="E449">
            <v>27</v>
          </cell>
          <cell r="F449" t="str">
            <v>2°</v>
          </cell>
        </row>
        <row r="450">
          <cell r="A450">
            <v>9529</v>
          </cell>
          <cell r="B450" t="str">
            <v>CALLAERT Alain</v>
          </cell>
          <cell r="C450" t="str">
            <v>KK</v>
          </cell>
          <cell r="E450">
            <v>18</v>
          </cell>
          <cell r="F450" t="str">
            <v>4°</v>
          </cell>
        </row>
        <row r="451">
          <cell r="A451">
            <v>4725</v>
          </cell>
          <cell r="B451" t="str">
            <v>VANONACKER Patrick</v>
          </cell>
          <cell r="C451" t="str">
            <v>KK</v>
          </cell>
          <cell r="E451">
            <v>27</v>
          </cell>
          <cell r="F451" t="str">
            <v>2°</v>
          </cell>
        </row>
        <row r="452">
          <cell r="A452">
            <v>4736</v>
          </cell>
          <cell r="B452" t="str">
            <v>VANCOILLIE Francky</v>
          </cell>
          <cell r="C452" t="str">
            <v>KK</v>
          </cell>
          <cell r="E452">
            <v>50</v>
          </cell>
          <cell r="F452" t="str">
            <v>hfd</v>
          </cell>
        </row>
        <row r="453">
          <cell r="A453">
            <v>4737</v>
          </cell>
          <cell r="B453" t="str">
            <v>VANGANSBEKE Luc</v>
          </cell>
          <cell r="C453" t="str">
            <v>KK</v>
          </cell>
          <cell r="E453">
            <v>34</v>
          </cell>
          <cell r="F453" t="str">
            <v>1°</v>
          </cell>
        </row>
        <row r="454">
          <cell r="A454">
            <v>4798</v>
          </cell>
          <cell r="B454" t="str">
            <v>VERCOUILLIE Alexander</v>
          </cell>
          <cell r="C454" t="str">
            <v>KK</v>
          </cell>
          <cell r="E454">
            <v>42</v>
          </cell>
          <cell r="F454" t="str">
            <v>exc</v>
          </cell>
        </row>
        <row r="455">
          <cell r="A455">
            <v>8089</v>
          </cell>
          <cell r="B455" t="str">
            <v>VERGHEYNST Albert</v>
          </cell>
          <cell r="C455" t="str">
            <v>KK</v>
          </cell>
          <cell r="E455">
            <v>34</v>
          </cell>
          <cell r="F455" t="str">
            <v>1°</v>
          </cell>
        </row>
        <row r="456">
          <cell r="A456">
            <v>4799</v>
          </cell>
          <cell r="B456" t="str">
            <v>VERCOUILLIE José</v>
          </cell>
          <cell r="C456" t="str">
            <v>KK</v>
          </cell>
          <cell r="E456">
            <v>22</v>
          </cell>
          <cell r="F456" t="str">
            <v>3°</v>
          </cell>
        </row>
        <row r="457">
          <cell r="A457">
            <v>5223</v>
          </cell>
          <cell r="B457" t="str">
            <v>DESCHEPPER Carl</v>
          </cell>
          <cell r="C457" t="str">
            <v>KK</v>
          </cell>
          <cell r="E457">
            <v>34</v>
          </cell>
          <cell r="F457" t="str">
            <v>1°</v>
          </cell>
        </row>
        <row r="458">
          <cell r="A458">
            <v>6730</v>
          </cell>
          <cell r="B458" t="str">
            <v>DENOULET Johan</v>
          </cell>
          <cell r="C458" t="str">
            <v>KK</v>
          </cell>
          <cell r="E458">
            <v>34</v>
          </cell>
          <cell r="F458" t="str">
            <v>1°</v>
          </cell>
        </row>
        <row r="459">
          <cell r="A459">
            <v>7540</v>
          </cell>
          <cell r="B459" t="str">
            <v>VANDAELE Eric</v>
          </cell>
          <cell r="C459" t="str">
            <v>KK</v>
          </cell>
          <cell r="E459">
            <v>18</v>
          </cell>
          <cell r="F459" t="str">
            <v>4°</v>
          </cell>
        </row>
        <row r="460">
          <cell r="A460">
            <v>8425</v>
          </cell>
          <cell r="B460" t="str">
            <v>MILLET Michel</v>
          </cell>
          <cell r="C460" t="str">
            <v>KK</v>
          </cell>
          <cell r="E460">
            <v>34</v>
          </cell>
          <cell r="F460" t="str">
            <v>1°</v>
          </cell>
        </row>
        <row r="461">
          <cell r="A461">
            <v>4036</v>
          </cell>
          <cell r="B461" t="str">
            <v>VANGANSBEKE Gerard</v>
          </cell>
          <cell r="C461" t="str">
            <v>KK</v>
          </cell>
          <cell r="E461">
            <v>27</v>
          </cell>
          <cell r="F461" t="str">
            <v>2°</v>
          </cell>
        </row>
        <row r="462">
          <cell r="A462">
            <v>8714</v>
          </cell>
          <cell r="B462" t="str">
            <v>LOOSVELDT Frank</v>
          </cell>
          <cell r="C462" t="str">
            <v>KK</v>
          </cell>
          <cell r="E462">
            <v>27</v>
          </cell>
          <cell r="F462" t="str">
            <v>2°</v>
          </cell>
        </row>
        <row r="463">
          <cell r="A463">
            <v>9078</v>
          </cell>
          <cell r="B463" t="str">
            <v>BEKAERT Bernhard</v>
          </cell>
          <cell r="C463" t="str">
            <v>KK</v>
          </cell>
          <cell r="E463">
            <v>42</v>
          </cell>
          <cell r="F463" t="str">
            <v>exc</v>
          </cell>
        </row>
        <row r="464">
          <cell r="A464">
            <v>4680</v>
          </cell>
          <cell r="B464" t="str">
            <v>RAVESTYN Martin</v>
          </cell>
          <cell r="C464" t="str">
            <v>KK</v>
          </cell>
          <cell r="E464">
            <v>60</v>
          </cell>
          <cell r="F464" t="str">
            <v>ere</v>
          </cell>
        </row>
        <row r="465">
          <cell r="A465">
            <v>6727</v>
          </cell>
          <cell r="B465" t="str">
            <v>DE RYNCK Ivan</v>
          </cell>
          <cell r="C465" t="str">
            <v>KK</v>
          </cell>
          <cell r="E465">
            <v>34</v>
          </cell>
          <cell r="F465" t="str">
            <v>1°</v>
          </cell>
        </row>
        <row r="466">
          <cell r="A466">
            <v>4703</v>
          </cell>
          <cell r="B466" t="str">
            <v>BEGHIN Frédéric</v>
          </cell>
          <cell r="C466" t="str">
            <v>KK</v>
          </cell>
          <cell r="E466">
            <v>50</v>
          </cell>
          <cell r="F466" t="str">
            <v>hfd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E467">
            <v>27</v>
          </cell>
          <cell r="F467" t="str">
            <v>2°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  <cell r="E468">
            <v>34</v>
          </cell>
          <cell r="F468" t="str">
            <v>1°</v>
          </cell>
        </row>
        <row r="469">
          <cell r="A469">
            <v>2568</v>
          </cell>
          <cell r="B469" t="str">
            <v>CORNELISSEN Jacky</v>
          </cell>
          <cell r="C469" t="str">
            <v>KK</v>
          </cell>
          <cell r="E469">
            <v>34</v>
          </cell>
          <cell r="F469" t="str">
            <v>1°</v>
          </cell>
        </row>
        <row r="470">
          <cell r="A470">
            <v>1054</v>
          </cell>
          <cell r="B470" t="str">
            <v>DEMOS Georges</v>
          </cell>
          <cell r="C470" t="str">
            <v>KK</v>
          </cell>
          <cell r="E470">
            <v>50</v>
          </cell>
          <cell r="F470" t="str">
            <v>hfd</v>
          </cell>
        </row>
        <row r="471">
          <cell r="A471">
            <v>4708</v>
          </cell>
          <cell r="B471" t="str">
            <v>DENNEULIN Frédéric</v>
          </cell>
          <cell r="C471" t="str">
            <v>KK</v>
          </cell>
          <cell r="E471">
            <v>42</v>
          </cell>
          <cell r="F471" t="str">
            <v>exc</v>
          </cell>
        </row>
        <row r="472">
          <cell r="A472">
            <v>8324</v>
          </cell>
          <cell r="B472" t="str">
            <v>VANNUXEM Jérôme</v>
          </cell>
          <cell r="C472" t="str">
            <v>KK</v>
          </cell>
          <cell r="F472" t="b">
            <v>0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  <cell r="E473">
            <v>50</v>
          </cell>
          <cell r="F473" t="str">
            <v>hfd</v>
          </cell>
        </row>
        <row r="474">
          <cell r="A474">
            <v>5809</v>
          </cell>
          <cell r="B474" t="str">
            <v>BITALIS Richard</v>
          </cell>
          <cell r="C474" t="str">
            <v>KK</v>
          </cell>
          <cell r="E474">
            <v>60</v>
          </cell>
          <cell r="F474" t="str">
            <v>ere</v>
          </cell>
        </row>
        <row r="475">
          <cell r="A475">
            <v>7457</v>
          </cell>
          <cell r="B475" t="str">
            <v>COECK Bjorn</v>
          </cell>
          <cell r="C475" t="str">
            <v>KK</v>
          </cell>
          <cell r="E475">
            <v>18</v>
          </cell>
          <cell r="F475" t="str">
            <v>4°</v>
          </cell>
        </row>
        <row r="476">
          <cell r="A476">
            <v>7913</v>
          </cell>
          <cell r="B476" t="str">
            <v>STOPIN Gilles</v>
          </cell>
          <cell r="C476" t="str">
            <v>KK</v>
          </cell>
          <cell r="F476" t="b">
            <v>0</v>
          </cell>
        </row>
        <row r="477">
          <cell r="A477">
            <v>1150</v>
          </cell>
          <cell r="B477" t="str">
            <v>BRANTS Ronny</v>
          </cell>
          <cell r="C477" t="str">
            <v>KK</v>
          </cell>
          <cell r="E477">
            <v>60</v>
          </cell>
          <cell r="F477" t="str">
            <v>ere</v>
          </cell>
        </row>
        <row r="478">
          <cell r="A478">
            <v>1053</v>
          </cell>
          <cell r="B478" t="str">
            <v>DESPREZ Jean-Pierre</v>
          </cell>
          <cell r="C478" t="str">
            <v>KK</v>
          </cell>
          <cell r="E478">
            <v>15</v>
          </cell>
          <cell r="F478" t="str">
            <v>5°</v>
          </cell>
        </row>
        <row r="479">
          <cell r="A479">
            <v>1059</v>
          </cell>
          <cell r="B479" t="str">
            <v>CARDON Eddy</v>
          </cell>
          <cell r="C479" t="str">
            <v>KK</v>
          </cell>
          <cell r="E479">
            <v>27</v>
          </cell>
          <cell r="F479" t="str">
            <v>2°</v>
          </cell>
        </row>
        <row r="480">
          <cell r="A480">
            <v>3508</v>
          </cell>
          <cell r="B480" t="str">
            <v>BUYLE Stany</v>
          </cell>
          <cell r="C480" t="str">
            <v>KK</v>
          </cell>
          <cell r="E480">
            <v>42</v>
          </cell>
          <cell r="F480" t="str">
            <v>exc</v>
          </cell>
        </row>
        <row r="481">
          <cell r="A481">
            <v>9530</v>
          </cell>
          <cell r="B481" t="str">
            <v>DESMET Alain</v>
          </cell>
          <cell r="C481" t="str">
            <v>KK</v>
          </cell>
          <cell r="E481">
            <v>22</v>
          </cell>
          <cell r="F481" t="str">
            <v>3°</v>
          </cell>
        </row>
        <row r="482">
          <cell r="A482">
            <v>8696</v>
          </cell>
          <cell r="B482" t="str">
            <v>DORARD Steve</v>
          </cell>
          <cell r="C482" t="str">
            <v>KK</v>
          </cell>
          <cell r="E482">
            <v>42</v>
          </cell>
          <cell r="F482" t="str">
            <v>exc</v>
          </cell>
        </row>
        <row r="483">
          <cell r="A483">
            <v>4589</v>
          </cell>
          <cell r="B483" t="str">
            <v>GODEFROIDT Frédéric</v>
          </cell>
          <cell r="C483" t="str">
            <v>KK</v>
          </cell>
          <cell r="E483">
            <v>42</v>
          </cell>
          <cell r="F483" t="str">
            <v>exc</v>
          </cell>
        </row>
        <row r="484">
          <cell r="A484">
            <v>9968</v>
          </cell>
          <cell r="B484" t="str">
            <v>BRUYERE Michel</v>
          </cell>
          <cell r="C484" t="str">
            <v>KK</v>
          </cell>
          <cell r="E484">
            <v>22</v>
          </cell>
          <cell r="F484" t="str">
            <v>3°</v>
          </cell>
        </row>
        <row r="485">
          <cell r="A485">
            <v>7401</v>
          </cell>
          <cell r="B485" t="str">
            <v>CHRISTIANI Dave</v>
          </cell>
          <cell r="C485" t="str">
            <v>KK</v>
          </cell>
          <cell r="E485">
            <v>60</v>
          </cell>
          <cell r="F485" t="str">
            <v>ere</v>
          </cell>
        </row>
        <row r="486">
          <cell r="A486">
            <v>9767</v>
          </cell>
          <cell r="B486" t="str">
            <v>VANHULLE CHRIS</v>
          </cell>
          <cell r="C486" t="str">
            <v>KK</v>
          </cell>
          <cell r="E486">
            <v>18</v>
          </cell>
          <cell r="F486" t="b">
            <v>0</v>
          </cell>
        </row>
        <row r="487">
          <cell r="A487">
            <v>9779</v>
          </cell>
          <cell r="B487" t="str">
            <v>FLORENT JULIEN</v>
          </cell>
          <cell r="C487" t="str">
            <v>KK</v>
          </cell>
          <cell r="E487">
            <v>34</v>
          </cell>
          <cell r="F487" t="str">
            <v>1°</v>
          </cell>
        </row>
        <row r="488">
          <cell r="A488">
            <v>1116</v>
          </cell>
          <cell r="B488" t="str">
            <v>DE BECKER JEAN-JACQUES</v>
          </cell>
          <cell r="C488" t="str">
            <v>KK</v>
          </cell>
          <cell r="E488">
            <v>22</v>
          </cell>
          <cell r="F488" t="str">
            <v>3°</v>
          </cell>
        </row>
        <row r="489">
          <cell r="A489">
            <v>8735</v>
          </cell>
          <cell r="B489" t="str">
            <v>VAN DEN BUVERIE Eric</v>
          </cell>
          <cell r="C489" t="str">
            <v>KK</v>
          </cell>
          <cell r="F489" t="b">
            <v>0</v>
          </cell>
        </row>
        <row r="490">
          <cell r="A490">
            <v>7468</v>
          </cell>
          <cell r="B490" t="str">
            <v>DE WEIRDT Jean-Pierre</v>
          </cell>
          <cell r="C490" t="str">
            <v>KK</v>
          </cell>
          <cell r="E490">
            <v>27</v>
          </cell>
          <cell r="F490" t="str">
            <v>2°</v>
          </cell>
        </row>
        <row r="491">
          <cell r="A491">
            <v>4673</v>
          </cell>
          <cell r="B491" t="str">
            <v>LAGAT Michel</v>
          </cell>
          <cell r="C491" t="str">
            <v>KK</v>
          </cell>
          <cell r="E491">
            <v>27</v>
          </cell>
          <cell r="F491" t="str">
            <v>2°</v>
          </cell>
        </row>
        <row r="492">
          <cell r="A492">
            <v>9742</v>
          </cell>
          <cell r="B492" t="str">
            <v>CARDON Steve</v>
          </cell>
          <cell r="C492" t="str">
            <v>KK</v>
          </cell>
          <cell r="F492" t="b">
            <v>0</v>
          </cell>
        </row>
        <row r="494">
          <cell r="A494">
            <v>2061</v>
          </cell>
          <cell r="B494" t="str">
            <v>MERTENS Eddy</v>
          </cell>
          <cell r="C494" t="str">
            <v>KOH</v>
          </cell>
          <cell r="E494">
            <v>18</v>
          </cell>
          <cell r="F494" t="str">
            <v>4°</v>
          </cell>
        </row>
        <row r="495">
          <cell r="A495">
            <v>4290</v>
          </cell>
          <cell r="B495" t="str">
            <v>GILLADE Luc</v>
          </cell>
          <cell r="C495" t="str">
            <v>KOH</v>
          </cell>
          <cell r="E495">
            <v>42</v>
          </cell>
          <cell r="F495" t="str">
            <v>exc</v>
          </cell>
        </row>
        <row r="496">
          <cell r="A496">
            <v>4305</v>
          </cell>
          <cell r="B496" t="str">
            <v>DE HERTOG Ives</v>
          </cell>
          <cell r="C496" t="str">
            <v>KOH</v>
          </cell>
          <cell r="E496">
            <v>34</v>
          </cell>
          <cell r="F496" t="str">
            <v>1°</v>
          </cell>
        </row>
        <row r="497">
          <cell r="A497">
            <v>4354</v>
          </cell>
          <cell r="B497" t="str">
            <v>CAPIAU Lucien</v>
          </cell>
          <cell r="C497" t="str">
            <v>KOH</v>
          </cell>
          <cell r="E497">
            <v>34</v>
          </cell>
          <cell r="F497" t="str">
            <v>1°</v>
          </cell>
        </row>
        <row r="498">
          <cell r="A498">
            <v>4356</v>
          </cell>
          <cell r="B498" t="str">
            <v>DE BOU Pol</v>
          </cell>
          <cell r="C498" t="str">
            <v>KOH</v>
          </cell>
          <cell r="E498">
            <v>15</v>
          </cell>
          <cell r="F498" t="str">
            <v>5°</v>
          </cell>
        </row>
        <row r="499">
          <cell r="A499">
            <v>4361</v>
          </cell>
          <cell r="B499" t="str">
            <v>MANGELINCKX Nico</v>
          </cell>
          <cell r="C499" t="str">
            <v>KOH</v>
          </cell>
          <cell r="E499">
            <v>42</v>
          </cell>
          <cell r="F499" t="str">
            <v>exc</v>
          </cell>
        </row>
        <row r="500">
          <cell r="A500">
            <v>4389</v>
          </cell>
          <cell r="B500" t="str">
            <v>VAN KERCKHOVE Andre</v>
          </cell>
          <cell r="C500" t="str">
            <v>KOH</v>
          </cell>
          <cell r="E500">
            <v>27</v>
          </cell>
          <cell r="F500" t="str">
            <v>2°</v>
          </cell>
        </row>
        <row r="501">
          <cell r="A501">
            <v>8093</v>
          </cell>
          <cell r="B501" t="str">
            <v>MATTHYS Karolien</v>
          </cell>
          <cell r="C501" t="str">
            <v>KOH</v>
          </cell>
          <cell r="E501">
            <v>22</v>
          </cell>
          <cell r="F501" t="str">
            <v>3°</v>
          </cell>
        </row>
        <row r="502">
          <cell r="A502">
            <v>8662</v>
          </cell>
          <cell r="B502" t="str">
            <v>VAN DER LINDEN Eric</v>
          </cell>
          <cell r="C502" t="str">
            <v>KOH</v>
          </cell>
          <cell r="E502">
            <v>27</v>
          </cell>
          <cell r="F502" t="str">
            <v>2°</v>
          </cell>
        </row>
        <row r="503">
          <cell r="A503">
            <v>8871</v>
          </cell>
          <cell r="B503" t="str">
            <v>VANDENHENDE John</v>
          </cell>
          <cell r="C503" t="str">
            <v>KOH</v>
          </cell>
          <cell r="E503">
            <v>18</v>
          </cell>
          <cell r="F503" t="str">
            <v>4°</v>
          </cell>
        </row>
        <row r="504">
          <cell r="A504">
            <v>9064</v>
          </cell>
          <cell r="B504" t="str">
            <v>GERSOULLE Marc</v>
          </cell>
          <cell r="C504" t="str">
            <v>KOH</v>
          </cell>
          <cell r="E504">
            <v>18</v>
          </cell>
          <cell r="F504" t="str">
            <v>4°</v>
          </cell>
        </row>
        <row r="505">
          <cell r="A505">
            <v>9055</v>
          </cell>
          <cell r="B505" t="str">
            <v>DE HERTOG Gert-Jan</v>
          </cell>
          <cell r="C505" t="str">
            <v>KOH</v>
          </cell>
          <cell r="E505">
            <v>18</v>
          </cell>
          <cell r="F505" t="str">
            <v>4°</v>
          </cell>
        </row>
        <row r="506">
          <cell r="A506">
            <v>4378</v>
          </cell>
          <cell r="B506" t="str">
            <v xml:space="preserve">DE RUYVER Stefaan </v>
          </cell>
          <cell r="C506" t="str">
            <v>KOH</v>
          </cell>
          <cell r="E506">
            <v>15</v>
          </cell>
          <cell r="F506" t="str">
            <v>5°</v>
          </cell>
        </row>
        <row r="507">
          <cell r="A507">
            <v>4387</v>
          </cell>
          <cell r="B507" t="str">
            <v>TEMMERMAN Walter</v>
          </cell>
          <cell r="C507" t="str">
            <v>KOH</v>
          </cell>
          <cell r="E507">
            <v>34</v>
          </cell>
          <cell r="F507" t="str">
            <v>1°</v>
          </cell>
        </row>
        <row r="508">
          <cell r="A508">
            <v>9283</v>
          </cell>
          <cell r="B508" t="str">
            <v>BRENDERS Thierry</v>
          </cell>
          <cell r="C508" t="str">
            <v>KOH</v>
          </cell>
          <cell r="E508">
            <v>22</v>
          </cell>
          <cell r="F508" t="str">
            <v>3°</v>
          </cell>
        </row>
        <row r="509">
          <cell r="A509">
            <v>4348</v>
          </cell>
          <cell r="B509" t="str">
            <v>VAN MUYLEM Norbert</v>
          </cell>
          <cell r="C509" t="str">
            <v>KOH</v>
          </cell>
          <cell r="E509">
            <v>18</v>
          </cell>
          <cell r="F509" t="str">
            <v>4°</v>
          </cell>
        </row>
        <row r="510">
          <cell r="A510">
            <v>9518</v>
          </cell>
          <cell r="B510" t="str">
            <v>DE MECHELEER Michel</v>
          </cell>
          <cell r="C510" t="str">
            <v>KOH</v>
          </cell>
          <cell r="E510">
            <v>22</v>
          </cell>
          <cell r="F510" t="str">
            <v>3°</v>
          </cell>
        </row>
        <row r="511">
          <cell r="A511">
            <v>4390</v>
          </cell>
          <cell r="B511" t="str">
            <v>VAN MALDER Dirk</v>
          </cell>
          <cell r="C511" t="str">
            <v>KOH</v>
          </cell>
          <cell r="E511">
            <v>34</v>
          </cell>
          <cell r="F511" t="str">
            <v>1°</v>
          </cell>
        </row>
        <row r="512">
          <cell r="A512">
            <v>8066</v>
          </cell>
          <cell r="B512" t="str">
            <v>VANDERHAUWAERT Christian</v>
          </cell>
          <cell r="C512" t="str">
            <v>KOH</v>
          </cell>
          <cell r="E512">
            <v>15</v>
          </cell>
          <cell r="F512" t="str">
            <v>5°</v>
          </cell>
        </row>
        <row r="513">
          <cell r="A513">
            <v>4780</v>
          </cell>
          <cell r="B513" t="str">
            <v xml:space="preserve">LIBRECHT Geert </v>
          </cell>
          <cell r="C513" t="str">
            <v>KOH</v>
          </cell>
          <cell r="E513">
            <v>34</v>
          </cell>
          <cell r="F513" t="str">
            <v>1°</v>
          </cell>
        </row>
        <row r="514">
          <cell r="A514">
            <v>7682</v>
          </cell>
          <cell r="B514" t="str">
            <v>MATHIEU Ivan</v>
          </cell>
          <cell r="C514" t="str">
            <v>KOH</v>
          </cell>
          <cell r="E514">
            <v>15</v>
          </cell>
          <cell r="F514" t="str">
            <v>5°</v>
          </cell>
        </row>
        <row r="515">
          <cell r="A515">
            <v>4385</v>
          </cell>
          <cell r="B515" t="str">
            <v>MERTENS Marc</v>
          </cell>
          <cell r="C515" t="str">
            <v>KOH</v>
          </cell>
          <cell r="E515">
            <v>22</v>
          </cell>
          <cell r="F515" t="str">
            <v>3°</v>
          </cell>
        </row>
        <row r="516">
          <cell r="A516">
            <v>1414</v>
          </cell>
          <cell r="B516" t="str">
            <v>VAN DIJCK Philip</v>
          </cell>
          <cell r="C516" t="str">
            <v>KOH</v>
          </cell>
          <cell r="E516">
            <v>34</v>
          </cell>
          <cell r="F516" t="str">
            <v>1°</v>
          </cell>
        </row>
        <row r="518">
          <cell r="B518" t="str">
            <v xml:space="preserve"> </v>
          </cell>
        </row>
        <row r="520">
          <cell r="A520">
            <v>4617</v>
          </cell>
          <cell r="B520" t="str">
            <v>JANSSENS Marcel</v>
          </cell>
          <cell r="C520" t="str">
            <v>KOTM</v>
          </cell>
          <cell r="E520">
            <v>18</v>
          </cell>
          <cell r="F520" t="str">
            <v>4°</v>
          </cell>
        </row>
        <row r="521">
          <cell r="A521">
            <v>9129</v>
          </cell>
          <cell r="B521" t="str">
            <v>DE GRAAF Jackie</v>
          </cell>
          <cell r="C521" t="str">
            <v>KOTM</v>
          </cell>
          <cell r="F521" t="b">
            <v>0</v>
          </cell>
        </row>
        <row r="522">
          <cell r="A522">
            <v>9054</v>
          </cell>
          <cell r="B522" t="str">
            <v>HOFMAN Hugo</v>
          </cell>
          <cell r="C522" t="str">
            <v>KBCAW</v>
          </cell>
          <cell r="E522">
            <v>18</v>
          </cell>
          <cell r="F522" t="str">
            <v>4°</v>
          </cell>
        </row>
        <row r="523">
          <cell r="A523">
            <v>9238</v>
          </cell>
          <cell r="B523" t="str">
            <v>SIMONS Rudi</v>
          </cell>
          <cell r="C523" t="str">
            <v>K&amp;V</v>
          </cell>
          <cell r="F523" t="b">
            <v>0</v>
          </cell>
        </row>
        <row r="524">
          <cell r="A524">
            <v>9777</v>
          </cell>
          <cell r="B524" t="str">
            <v>VAN ACKER Luc</v>
          </cell>
          <cell r="C524" t="str">
            <v>KOTM</v>
          </cell>
          <cell r="F524" t="b">
            <v>0</v>
          </cell>
        </row>
        <row r="525">
          <cell r="A525">
            <v>9780</v>
          </cell>
          <cell r="B525" t="str">
            <v>DROSSAERT Maurice</v>
          </cell>
          <cell r="C525" t="str">
            <v>KOTM</v>
          </cell>
        </row>
        <row r="526">
          <cell r="A526">
            <v>8667</v>
          </cell>
          <cell r="B526" t="str">
            <v>Rogier Philppe</v>
          </cell>
          <cell r="C526" t="str">
            <v>KOTM</v>
          </cell>
        </row>
        <row r="529">
          <cell r="A529">
            <v>4274</v>
          </cell>
          <cell r="B529" t="str">
            <v>VANHESTE Jean-Pierre</v>
          </cell>
          <cell r="C529" t="str">
            <v xml:space="preserve"> OBA</v>
          </cell>
          <cell r="E529">
            <v>22</v>
          </cell>
          <cell r="F529" t="str">
            <v>3°</v>
          </cell>
        </row>
        <row r="530">
          <cell r="A530">
            <v>4158</v>
          </cell>
          <cell r="B530" t="str">
            <v>BAUWENS Freddy</v>
          </cell>
          <cell r="C530" t="str">
            <v>OBA</v>
          </cell>
          <cell r="E530">
            <v>18</v>
          </cell>
          <cell r="F530" t="str">
            <v>4°</v>
          </cell>
        </row>
        <row r="531">
          <cell r="A531">
            <v>4147</v>
          </cell>
          <cell r="B531" t="str">
            <v>D'HONT Steven</v>
          </cell>
          <cell r="C531" t="str">
            <v>K.GHOK</v>
          </cell>
          <cell r="E531">
            <v>60</v>
          </cell>
          <cell r="F531" t="str">
            <v>ere</v>
          </cell>
        </row>
        <row r="532">
          <cell r="A532">
            <v>9253</v>
          </cell>
          <cell r="B532" t="str">
            <v>LINTHOUT Freddy</v>
          </cell>
          <cell r="C532" t="str">
            <v>OBA</v>
          </cell>
          <cell r="E532">
            <v>22</v>
          </cell>
          <cell r="F532" t="str">
            <v>3°</v>
          </cell>
        </row>
        <row r="533">
          <cell r="A533">
            <v>1554</v>
          </cell>
          <cell r="B533" t="str">
            <v>VERLAECKE  Rudy</v>
          </cell>
          <cell r="C533" t="str">
            <v>OBA</v>
          </cell>
          <cell r="E533">
            <v>18</v>
          </cell>
          <cell r="F533" t="str">
            <v>4°</v>
          </cell>
        </row>
        <row r="534">
          <cell r="A534">
            <v>4207</v>
          </cell>
          <cell r="B534" t="str">
            <v>VELGHE Stefaan</v>
          </cell>
          <cell r="C534" t="str">
            <v>OBA</v>
          </cell>
          <cell r="E534">
            <v>34</v>
          </cell>
          <cell r="F534" t="str">
            <v>1°</v>
          </cell>
        </row>
        <row r="535">
          <cell r="A535">
            <v>4246</v>
          </cell>
          <cell r="B535" t="str">
            <v>BOLLE Jean-Marie</v>
          </cell>
          <cell r="C535" t="str">
            <v>OBA</v>
          </cell>
          <cell r="E535">
            <v>42</v>
          </cell>
          <cell r="F535" t="str">
            <v>exc</v>
          </cell>
        </row>
        <row r="536">
          <cell r="A536">
            <v>4249</v>
          </cell>
          <cell r="B536" t="str">
            <v>BRISSINCK Danny</v>
          </cell>
          <cell r="C536" t="str">
            <v>OBA</v>
          </cell>
          <cell r="E536">
            <v>15</v>
          </cell>
          <cell r="F536" t="str">
            <v>5°</v>
          </cell>
        </row>
        <row r="537">
          <cell r="A537">
            <v>4252</v>
          </cell>
          <cell r="B537" t="str">
            <v>DEJONGHE Freddy</v>
          </cell>
          <cell r="C537" t="str">
            <v>OBA</v>
          </cell>
          <cell r="E537">
            <v>27</v>
          </cell>
          <cell r="F537" t="str">
            <v>2°</v>
          </cell>
        </row>
        <row r="538">
          <cell r="A538">
            <v>4254</v>
          </cell>
          <cell r="B538" t="str">
            <v>EVERAERT Luc</v>
          </cell>
          <cell r="C538" t="str">
            <v>OBA</v>
          </cell>
          <cell r="E538">
            <v>34</v>
          </cell>
          <cell r="F538" t="str">
            <v>1°</v>
          </cell>
        </row>
        <row r="539">
          <cell r="A539">
            <v>4256</v>
          </cell>
          <cell r="B539" t="str">
            <v>HELSMOORTEL Rik</v>
          </cell>
          <cell r="C539" t="str">
            <v>OBA</v>
          </cell>
          <cell r="E539">
            <v>22</v>
          </cell>
          <cell r="F539" t="str">
            <v>3°</v>
          </cell>
        </row>
        <row r="540">
          <cell r="A540">
            <v>4262</v>
          </cell>
          <cell r="B540" t="str">
            <v>SANCTORUM Daniel</v>
          </cell>
          <cell r="C540" t="str">
            <v>OBA</v>
          </cell>
          <cell r="E540">
            <v>42</v>
          </cell>
          <cell r="F540" t="str">
            <v>exc</v>
          </cell>
        </row>
        <row r="541">
          <cell r="A541">
            <v>4263</v>
          </cell>
          <cell r="B541" t="str">
            <v>SCHLAPA Harald</v>
          </cell>
          <cell r="C541" t="str">
            <v>OBA</v>
          </cell>
          <cell r="E541">
            <v>22</v>
          </cell>
          <cell r="F541" t="str">
            <v>3°</v>
          </cell>
        </row>
        <row r="542">
          <cell r="A542">
            <v>4264</v>
          </cell>
          <cell r="B542" t="str">
            <v>STEEN Gilbert</v>
          </cell>
          <cell r="C542" t="str">
            <v>OBA</v>
          </cell>
          <cell r="E542">
            <v>15</v>
          </cell>
          <cell r="F542" t="str">
            <v>5°</v>
          </cell>
        </row>
        <row r="543">
          <cell r="A543">
            <v>4265</v>
          </cell>
          <cell r="B543" t="str">
            <v>STEMGEE Hugo</v>
          </cell>
          <cell r="C543" t="str">
            <v>OBA</v>
          </cell>
          <cell r="F543" t="b">
            <v>0</v>
          </cell>
        </row>
        <row r="544">
          <cell r="A544">
            <v>4269</v>
          </cell>
          <cell r="B544" t="str">
            <v>TRATSAERT Daniel</v>
          </cell>
          <cell r="C544" t="str">
            <v>OBA</v>
          </cell>
          <cell r="E544">
            <v>27</v>
          </cell>
          <cell r="F544" t="str">
            <v>2°</v>
          </cell>
        </row>
        <row r="545">
          <cell r="A545">
            <v>4276</v>
          </cell>
          <cell r="B545" t="str">
            <v>VAN WESEMAEL Walter</v>
          </cell>
          <cell r="C545" t="str">
            <v>OBA</v>
          </cell>
          <cell r="E545">
            <v>27</v>
          </cell>
          <cell r="F545" t="str">
            <v>2°</v>
          </cell>
        </row>
        <row r="546">
          <cell r="A546">
            <v>4277</v>
          </cell>
          <cell r="B546" t="str">
            <v>VANDENBROUCKE Joel</v>
          </cell>
          <cell r="C546" t="str">
            <v>OBA</v>
          </cell>
          <cell r="E546">
            <v>15</v>
          </cell>
          <cell r="F546" t="str">
            <v>5°</v>
          </cell>
        </row>
        <row r="547">
          <cell r="A547">
            <v>4635</v>
          </cell>
          <cell r="B547" t="str">
            <v>DEVLIEGER Raoul</v>
          </cell>
          <cell r="C547" t="str">
            <v>OBA</v>
          </cell>
          <cell r="E547">
            <v>34</v>
          </cell>
          <cell r="F547" t="str">
            <v>1°</v>
          </cell>
        </row>
        <row r="548">
          <cell r="A548">
            <v>5900</v>
          </cell>
          <cell r="B548" t="str">
            <v>PUYSTIENS Stephan</v>
          </cell>
          <cell r="C548" t="str">
            <v>OBA</v>
          </cell>
          <cell r="E548">
            <v>22</v>
          </cell>
          <cell r="F548" t="str">
            <v>3°</v>
          </cell>
        </row>
        <row r="549">
          <cell r="A549">
            <v>6456</v>
          </cell>
          <cell r="B549" t="str">
            <v>PLOVIE Herbert</v>
          </cell>
          <cell r="C549" t="str">
            <v>OBA</v>
          </cell>
          <cell r="E549">
            <v>42</v>
          </cell>
          <cell r="F549" t="str">
            <v>exc</v>
          </cell>
        </row>
        <row r="550">
          <cell r="A550">
            <v>7466</v>
          </cell>
          <cell r="B550" t="str">
            <v>ROBYN Willy</v>
          </cell>
          <cell r="C550" t="str">
            <v>OBA</v>
          </cell>
          <cell r="E550">
            <v>18</v>
          </cell>
          <cell r="F550" t="str">
            <v>4°</v>
          </cell>
        </row>
        <row r="551">
          <cell r="A551">
            <v>7800</v>
          </cell>
          <cell r="B551" t="str">
            <v>VERSCHUERE Guy</v>
          </cell>
          <cell r="C551" t="str">
            <v>OBA</v>
          </cell>
        </row>
        <row r="552">
          <cell r="A552">
            <v>7802</v>
          </cell>
          <cell r="B552" t="str">
            <v>DOUCHAMPS Olivier</v>
          </cell>
          <cell r="C552" t="str">
            <v>OBA</v>
          </cell>
          <cell r="E552">
            <v>15</v>
          </cell>
          <cell r="F552" t="str">
            <v>5°</v>
          </cell>
        </row>
        <row r="553">
          <cell r="A553">
            <v>8296</v>
          </cell>
          <cell r="B553" t="str">
            <v>MAES Jozef</v>
          </cell>
          <cell r="C553" t="str">
            <v>OBA</v>
          </cell>
          <cell r="E553">
            <v>22</v>
          </cell>
          <cell r="F553" t="str">
            <v>3°</v>
          </cell>
        </row>
        <row r="554">
          <cell r="A554">
            <v>8917</v>
          </cell>
          <cell r="B554" t="str">
            <v>GREMAIN Gino</v>
          </cell>
          <cell r="C554" t="str">
            <v>OBA</v>
          </cell>
          <cell r="E554">
            <v>42</v>
          </cell>
          <cell r="F554" t="str">
            <v>exc</v>
          </cell>
        </row>
        <row r="555">
          <cell r="A555" t="str">
            <v>4162B</v>
          </cell>
          <cell r="B555" t="str">
            <v>CAPPELLE Eddy</v>
          </cell>
          <cell r="C555" t="str">
            <v>OBA</v>
          </cell>
          <cell r="E555">
            <v>27</v>
          </cell>
          <cell r="F555" t="str">
            <v>2°</v>
          </cell>
        </row>
        <row r="556">
          <cell r="A556">
            <v>4280</v>
          </cell>
          <cell r="B556" t="str">
            <v>ZONNEKEIN Henri</v>
          </cell>
          <cell r="C556" t="str">
            <v>OBA</v>
          </cell>
          <cell r="E556">
            <v>18</v>
          </cell>
          <cell r="F556" t="str">
            <v>4°</v>
          </cell>
        </row>
        <row r="557">
          <cell r="A557">
            <v>4065</v>
          </cell>
          <cell r="B557" t="str">
            <v>BAERT Rony</v>
          </cell>
          <cell r="C557" t="str">
            <v>OBA</v>
          </cell>
          <cell r="E557">
            <v>34</v>
          </cell>
          <cell r="F557" t="str">
            <v>1°</v>
          </cell>
        </row>
        <row r="558">
          <cell r="A558">
            <v>9296</v>
          </cell>
          <cell r="B558" t="str">
            <v>BORREMANS  Edouard</v>
          </cell>
          <cell r="C558" t="str">
            <v>OBA</v>
          </cell>
          <cell r="F558" t="b">
            <v>0</v>
          </cell>
        </row>
        <row r="559">
          <cell r="A559">
            <v>9414</v>
          </cell>
          <cell r="B559" t="str">
            <v>EUSSEN Gerardus</v>
          </cell>
          <cell r="C559" t="str">
            <v>OBA</v>
          </cell>
          <cell r="E559">
            <v>27</v>
          </cell>
          <cell r="F559" t="str">
            <v>2°</v>
          </cell>
        </row>
        <row r="560">
          <cell r="A560">
            <v>9977</v>
          </cell>
          <cell r="B560" t="str">
            <v>GOEMAERE Yves</v>
          </cell>
          <cell r="C560" t="str">
            <v>OBA</v>
          </cell>
          <cell r="E560">
            <v>27</v>
          </cell>
          <cell r="F560" t="str">
            <v>2°</v>
          </cell>
        </row>
        <row r="561">
          <cell r="A561">
            <v>8045</v>
          </cell>
          <cell r="B561" t="str">
            <v>GARRE Roger</v>
          </cell>
          <cell r="C561" t="str">
            <v>OBA</v>
          </cell>
          <cell r="E561">
            <v>22</v>
          </cell>
          <cell r="F561" t="str">
            <v>3°</v>
          </cell>
        </row>
        <row r="562">
          <cell r="A562">
            <v>9514</v>
          </cell>
          <cell r="B562" t="str">
            <v>VANROOSE Matteo</v>
          </cell>
          <cell r="C562" t="str">
            <v>OBA</v>
          </cell>
          <cell r="F562" t="b">
            <v>0</v>
          </cell>
        </row>
        <row r="563">
          <cell r="A563">
            <v>9969</v>
          </cell>
          <cell r="B563" t="str">
            <v>SPILLIERS Marc</v>
          </cell>
          <cell r="C563" t="str">
            <v>OBA</v>
          </cell>
        </row>
        <row r="564">
          <cell r="A564">
            <v>7681</v>
          </cell>
          <cell r="B564" t="str">
            <v>VAN DE VELDE Jozef</v>
          </cell>
          <cell r="C564" t="str">
            <v>OBA</v>
          </cell>
          <cell r="E564">
            <v>34</v>
          </cell>
          <cell r="F564" t="str">
            <v>1°</v>
          </cell>
        </row>
        <row r="565">
          <cell r="A565">
            <v>9989</v>
          </cell>
          <cell r="B565" t="str">
            <v>VAN BOGAERT  Marc</v>
          </cell>
          <cell r="C565" t="str">
            <v>OBA</v>
          </cell>
          <cell r="E565">
            <v>27</v>
          </cell>
          <cell r="F565" t="str">
            <v>2°</v>
          </cell>
        </row>
        <row r="566">
          <cell r="A566">
            <v>9759</v>
          </cell>
          <cell r="B566" t="str">
            <v>BRACKX Daniël</v>
          </cell>
          <cell r="C566" t="str">
            <v>OBA</v>
          </cell>
          <cell r="E566">
            <v>18</v>
          </cell>
          <cell r="F566" t="str">
            <v>4°</v>
          </cell>
        </row>
        <row r="567">
          <cell r="A567">
            <v>4193</v>
          </cell>
          <cell r="B567" t="str">
            <v>DEVYNCK Benoit</v>
          </cell>
          <cell r="C567" t="str">
            <v>OBA</v>
          </cell>
          <cell r="E567">
            <v>22</v>
          </cell>
          <cell r="F567" t="str">
            <v>3°</v>
          </cell>
        </row>
        <row r="568">
          <cell r="A568">
            <v>7468</v>
          </cell>
          <cell r="B568" t="str">
            <v>DEWEIRDT Jean-Pierre</v>
          </cell>
          <cell r="C568" t="str">
            <v>KK</v>
          </cell>
          <cell r="E568">
            <v>27</v>
          </cell>
          <cell r="F568" t="str">
            <v>2°</v>
          </cell>
        </row>
        <row r="569">
          <cell r="A569">
            <v>6080</v>
          </cell>
          <cell r="B569" t="str">
            <v>ROELS Jan</v>
          </cell>
          <cell r="C569" t="str">
            <v>OBA</v>
          </cell>
          <cell r="E569">
            <v>27</v>
          </cell>
          <cell r="F569" t="str">
            <v>2°</v>
          </cell>
        </row>
        <row r="570">
          <cell r="A570">
            <v>8885</v>
          </cell>
          <cell r="B570" t="str">
            <v>SPOORMANS Roger</v>
          </cell>
          <cell r="C570" t="str">
            <v>OBA</v>
          </cell>
          <cell r="E570">
            <v>34</v>
          </cell>
          <cell r="F570" t="str">
            <v>1°</v>
          </cell>
        </row>
        <row r="571">
          <cell r="A571">
            <v>9993</v>
          </cell>
          <cell r="B571" t="str">
            <v>VAN DEN BERGEN Joêl</v>
          </cell>
          <cell r="C571" t="str">
            <v>OBA</v>
          </cell>
          <cell r="E571">
            <v>18</v>
          </cell>
          <cell r="F571" t="str">
            <v>4°</v>
          </cell>
        </row>
        <row r="572">
          <cell r="A572">
            <v>7801</v>
          </cell>
          <cell r="B572" t="str">
            <v>EISCHEN Frédéric</v>
          </cell>
          <cell r="C572" t="str">
            <v>OBA</v>
          </cell>
          <cell r="E572">
            <v>18</v>
          </cell>
          <cell r="F572" t="str">
            <v>4°</v>
          </cell>
        </row>
        <row r="573">
          <cell r="A573">
            <v>1376</v>
          </cell>
          <cell r="B573" t="str">
            <v>CEULEMANS Lodewijck</v>
          </cell>
          <cell r="C573" t="str">
            <v>OBA</v>
          </cell>
          <cell r="E573">
            <v>18</v>
          </cell>
          <cell r="F573" t="str">
            <v>4°</v>
          </cell>
        </row>
        <row r="574">
          <cell r="A574">
            <v>2228</v>
          </cell>
          <cell r="B574" t="str">
            <v>VAN BENEDEN Alain</v>
          </cell>
          <cell r="C574" t="str">
            <v>OBA</v>
          </cell>
          <cell r="E574">
            <v>22</v>
          </cell>
          <cell r="F574" t="str">
            <v>3°</v>
          </cell>
        </row>
        <row r="575">
          <cell r="A575">
            <v>4119</v>
          </cell>
          <cell r="B575" t="str">
            <v>GEERLANDT José</v>
          </cell>
          <cell r="C575" t="str">
            <v>OBA</v>
          </cell>
          <cell r="E575">
            <v>15</v>
          </cell>
          <cell r="F575" t="str">
            <v>5°</v>
          </cell>
        </row>
        <row r="576">
          <cell r="A576">
            <v>4247</v>
          </cell>
          <cell r="B576" t="str">
            <v xml:space="preserve">BORNY Franky </v>
          </cell>
          <cell r="C576" t="str">
            <v>OBA</v>
          </cell>
          <cell r="E576">
            <v>42</v>
          </cell>
          <cell r="F576" t="str">
            <v>exc</v>
          </cell>
        </row>
        <row r="577">
          <cell r="A577">
            <v>2211</v>
          </cell>
          <cell r="B577" t="str">
            <v>DE TRENOYE Christian</v>
          </cell>
          <cell r="C577" t="str">
            <v>OBA</v>
          </cell>
          <cell r="E577">
            <v>34</v>
          </cell>
          <cell r="F577" t="str">
            <v>1°</v>
          </cell>
        </row>
        <row r="578">
          <cell r="A578">
            <v>1209</v>
          </cell>
          <cell r="B578" t="str">
            <v>SOMERS Jan</v>
          </cell>
          <cell r="C578" t="str">
            <v>OBA</v>
          </cell>
          <cell r="E578">
            <v>22</v>
          </cell>
          <cell r="F578" t="str">
            <v>3°</v>
          </cell>
        </row>
        <row r="579">
          <cell r="A579">
            <v>4268</v>
          </cell>
          <cell r="B579" t="str">
            <v>TOURLEMAIN Roger</v>
          </cell>
          <cell r="C579" t="str">
            <v>OBA</v>
          </cell>
          <cell r="E579">
            <v>22</v>
          </cell>
          <cell r="F579" t="str">
            <v>3°</v>
          </cell>
        </row>
        <row r="580">
          <cell r="A580" t="str">
            <v>4301B</v>
          </cell>
          <cell r="B580" t="str">
            <v>VAN GOETHEM Glenn</v>
          </cell>
          <cell r="C580" t="str">
            <v>OBA</v>
          </cell>
          <cell r="E580">
            <v>27</v>
          </cell>
          <cell r="F580" t="str">
            <v>2°</v>
          </cell>
        </row>
        <row r="582">
          <cell r="A582">
            <v>4122</v>
          </cell>
          <cell r="B582" t="str">
            <v>HAEGHEBAERT Eric</v>
          </cell>
          <cell r="C582" t="str">
            <v>OS</v>
          </cell>
          <cell r="E582">
            <v>27</v>
          </cell>
          <cell r="F582" t="str">
            <v>2°</v>
          </cell>
        </row>
        <row r="583">
          <cell r="A583">
            <v>4133</v>
          </cell>
          <cell r="B583" t="str">
            <v>WERBROUCK Luc</v>
          </cell>
          <cell r="C583" t="str">
            <v>OS</v>
          </cell>
          <cell r="E583">
            <v>22</v>
          </cell>
          <cell r="F583" t="str">
            <v>3°</v>
          </cell>
        </row>
        <row r="584">
          <cell r="A584">
            <v>7010</v>
          </cell>
          <cell r="B584" t="str">
            <v>VERMEULEN Johan</v>
          </cell>
          <cell r="C584" t="str">
            <v>OS</v>
          </cell>
          <cell r="E584">
            <v>22</v>
          </cell>
          <cell r="F584" t="str">
            <v>3°</v>
          </cell>
        </row>
        <row r="585">
          <cell r="A585">
            <v>7287</v>
          </cell>
          <cell r="B585" t="str">
            <v>SOENENS Joël</v>
          </cell>
          <cell r="C585" t="str">
            <v>OS</v>
          </cell>
          <cell r="E585">
            <v>18</v>
          </cell>
          <cell r="F585" t="str">
            <v>4°</v>
          </cell>
        </row>
        <row r="586">
          <cell r="A586">
            <v>8046</v>
          </cell>
          <cell r="B586" t="str">
            <v>LAMMENS Wilfried</v>
          </cell>
          <cell r="C586" t="str">
            <v>OS</v>
          </cell>
          <cell r="F586" t="b">
            <v>0</v>
          </cell>
        </row>
        <row r="587">
          <cell r="A587">
            <v>8668</v>
          </cell>
          <cell r="B587" t="str">
            <v>VANDEKEERE Bert</v>
          </cell>
          <cell r="C587" t="str">
            <v>OS</v>
          </cell>
          <cell r="F587" t="b">
            <v>0</v>
          </cell>
        </row>
        <row r="588">
          <cell r="A588">
            <v>8883</v>
          </cell>
          <cell r="B588" t="str">
            <v>VAN PRAET Bart</v>
          </cell>
          <cell r="C588" t="str">
            <v>OS</v>
          </cell>
          <cell r="E588">
            <v>27</v>
          </cell>
          <cell r="F588" t="str">
            <v>2°</v>
          </cell>
        </row>
        <row r="589">
          <cell r="A589">
            <v>6074</v>
          </cell>
          <cell r="B589" t="str">
            <v>MAES Hendrik</v>
          </cell>
          <cell r="C589" t="str">
            <v>OS</v>
          </cell>
          <cell r="F589" t="b">
            <v>0</v>
          </cell>
        </row>
        <row r="590">
          <cell r="A590">
            <v>1102</v>
          </cell>
          <cell r="B590" t="str">
            <v>CALLIAUW Ludo</v>
          </cell>
          <cell r="C590" t="str">
            <v>OS</v>
          </cell>
          <cell r="F590" t="b">
            <v>0</v>
          </cell>
        </row>
        <row r="591">
          <cell r="A591" t="str">
            <v>7465B</v>
          </cell>
          <cell r="B591" t="str">
            <v>COUSSEMENT Wim</v>
          </cell>
          <cell r="C591" t="str">
            <v>OS</v>
          </cell>
          <cell r="E591">
            <v>22</v>
          </cell>
          <cell r="F591" t="str">
            <v>3°</v>
          </cell>
        </row>
        <row r="592">
          <cell r="A592">
            <v>9768</v>
          </cell>
          <cell r="B592" t="str">
            <v>VAN ROOSE Nico</v>
          </cell>
          <cell r="C592" t="str">
            <v>OS</v>
          </cell>
        </row>
        <row r="593">
          <cell r="A593">
            <v>9784</v>
          </cell>
          <cell r="B593" t="str">
            <v>DENYS Jerry</v>
          </cell>
          <cell r="C593" t="str">
            <v>OS</v>
          </cell>
          <cell r="D593" t="str">
            <v>NS</v>
          </cell>
        </row>
        <row r="595">
          <cell r="A595">
            <v>9534</v>
          </cell>
          <cell r="B595" t="str">
            <v>VANHONACKER Dominique</v>
          </cell>
          <cell r="C595" t="str">
            <v>POCKET</v>
          </cell>
          <cell r="F595" t="b">
            <v>0</v>
          </cell>
        </row>
        <row r="596">
          <cell r="A596">
            <v>9953</v>
          </cell>
          <cell r="B596" t="str">
            <v>WILMS Steve</v>
          </cell>
          <cell r="C596" t="str">
            <v>POCKET</v>
          </cell>
          <cell r="F596" t="b">
            <v>0</v>
          </cell>
        </row>
        <row r="597">
          <cell r="A597">
            <v>9954</v>
          </cell>
          <cell r="B597" t="str">
            <v>PETRUS Kim</v>
          </cell>
          <cell r="C597" t="str">
            <v>POCKET</v>
          </cell>
        </row>
        <row r="599">
          <cell r="A599">
            <v>4945</v>
          </cell>
          <cell r="B599" t="str">
            <v>BUYLE Hubert</v>
          </cell>
          <cell r="C599" t="str">
            <v>QU</v>
          </cell>
          <cell r="E599">
            <v>18</v>
          </cell>
          <cell r="F599" t="str">
            <v>4°</v>
          </cell>
        </row>
        <row r="600">
          <cell r="A600">
            <v>4977</v>
          </cell>
          <cell r="B600" t="str">
            <v>VLERICK Dirk</v>
          </cell>
          <cell r="C600" t="str">
            <v>QU</v>
          </cell>
          <cell r="E600">
            <v>42</v>
          </cell>
          <cell r="F600" t="str">
            <v>exc</v>
          </cell>
        </row>
        <row r="601">
          <cell r="A601">
            <v>6219</v>
          </cell>
          <cell r="B601" t="str">
            <v>RAEMDONCK Tommy</v>
          </cell>
          <cell r="C601" t="str">
            <v>QU</v>
          </cell>
          <cell r="E601">
            <v>50</v>
          </cell>
          <cell r="F601" t="str">
            <v>hfd</v>
          </cell>
        </row>
        <row r="602">
          <cell r="A602">
            <v>7530</v>
          </cell>
          <cell r="B602" t="str">
            <v>VLERICK Mathieu</v>
          </cell>
          <cell r="C602" t="str">
            <v>QU</v>
          </cell>
          <cell r="E602">
            <v>50</v>
          </cell>
          <cell r="F602" t="str">
            <v>hfd</v>
          </cell>
        </row>
        <row r="603">
          <cell r="A603">
            <v>8682</v>
          </cell>
          <cell r="B603" t="str">
            <v>TEMPELS André</v>
          </cell>
          <cell r="C603" t="str">
            <v>QU</v>
          </cell>
          <cell r="E603">
            <v>22</v>
          </cell>
          <cell r="F603" t="str">
            <v>3°</v>
          </cell>
        </row>
        <row r="604">
          <cell r="A604">
            <v>9278</v>
          </cell>
          <cell r="B604" t="str">
            <v>BOONE Koen</v>
          </cell>
          <cell r="C604" t="str">
            <v>QU</v>
          </cell>
          <cell r="E604">
            <v>22</v>
          </cell>
          <cell r="F604" t="str">
            <v>3°</v>
          </cell>
        </row>
        <row r="605">
          <cell r="A605">
            <v>4412</v>
          </cell>
          <cell r="B605" t="str">
            <v>VAN KERCKHOVE Freddy</v>
          </cell>
          <cell r="C605" t="str">
            <v>QU</v>
          </cell>
          <cell r="E605">
            <v>34</v>
          </cell>
          <cell r="F605" t="str">
            <v>1°</v>
          </cell>
        </row>
        <row r="606">
          <cell r="A606">
            <v>9147</v>
          </cell>
          <cell r="B606" t="str">
            <v>BOCKLANDT Martin</v>
          </cell>
          <cell r="C606" t="str">
            <v>QU</v>
          </cell>
          <cell r="E606">
            <v>22</v>
          </cell>
          <cell r="F606" t="str">
            <v>3°</v>
          </cell>
        </row>
        <row r="607">
          <cell r="A607">
            <v>1329</v>
          </cell>
          <cell r="B607" t="str">
            <v>COENEN Philip</v>
          </cell>
          <cell r="C607" t="str">
            <v>KKBC</v>
          </cell>
          <cell r="E607">
            <v>42</v>
          </cell>
          <cell r="F607" t="str">
            <v>exc</v>
          </cell>
        </row>
        <row r="608">
          <cell r="A608">
            <v>4284</v>
          </cell>
          <cell r="B608" t="str">
            <v>DE BACKER Peter</v>
          </cell>
          <cell r="C608" t="str">
            <v>QU</v>
          </cell>
          <cell r="E608">
            <v>60</v>
          </cell>
          <cell r="F608" t="str">
            <v>ere</v>
          </cell>
        </row>
        <row r="609">
          <cell r="A609">
            <v>9445</v>
          </cell>
          <cell r="B609" t="str">
            <v>DE PAEPE Dirk</v>
          </cell>
          <cell r="C609" t="str">
            <v>QU</v>
          </cell>
          <cell r="E609">
            <v>18</v>
          </cell>
          <cell r="F609" t="str">
            <v>4°</v>
          </cell>
        </row>
        <row r="610">
          <cell r="A610">
            <v>9508</v>
          </cell>
          <cell r="B610" t="str">
            <v>HEYMAN David</v>
          </cell>
          <cell r="C610" t="str">
            <v>QU</v>
          </cell>
          <cell r="E610">
            <v>42</v>
          </cell>
          <cell r="F610" t="str">
            <v>exc</v>
          </cell>
        </row>
        <row r="611">
          <cell r="A611">
            <v>9536</v>
          </cell>
          <cell r="B611" t="str">
            <v>BOONE Leo</v>
          </cell>
          <cell r="C611" t="str">
            <v>QU</v>
          </cell>
          <cell r="E611">
            <v>22</v>
          </cell>
          <cell r="F611" t="str">
            <v>3°</v>
          </cell>
        </row>
        <row r="612">
          <cell r="A612">
            <v>4948</v>
          </cell>
          <cell r="B612" t="str">
            <v>DE BELEYR Gilbert</v>
          </cell>
          <cell r="C612" t="str">
            <v>QU</v>
          </cell>
          <cell r="E612">
            <v>18</v>
          </cell>
          <cell r="F612" t="str">
            <v>4°</v>
          </cell>
        </row>
        <row r="613">
          <cell r="A613">
            <v>3439</v>
          </cell>
          <cell r="B613" t="str">
            <v>JORISSEN Jeffrey</v>
          </cell>
          <cell r="C613" t="str">
            <v>QU</v>
          </cell>
          <cell r="E613">
            <v>60</v>
          </cell>
          <cell r="F613" t="str">
            <v>ere</v>
          </cell>
        </row>
        <row r="614">
          <cell r="A614">
            <v>4334</v>
          </cell>
          <cell r="B614" t="str">
            <v>VAN HAUTE Guido</v>
          </cell>
          <cell r="C614" t="str">
            <v>QU</v>
          </cell>
          <cell r="E614">
            <v>22</v>
          </cell>
          <cell r="F614" t="str">
            <v>3°</v>
          </cell>
        </row>
        <row r="615">
          <cell r="A615">
            <v>9970</v>
          </cell>
          <cell r="B615" t="str">
            <v>VAN GOETHEM Wim</v>
          </cell>
          <cell r="C615" t="str">
            <v>QU</v>
          </cell>
          <cell r="E615">
            <v>18</v>
          </cell>
          <cell r="F615" t="str">
            <v>4°</v>
          </cell>
        </row>
        <row r="616">
          <cell r="A616">
            <v>1204</v>
          </cell>
          <cell r="B616" t="str">
            <v>MERCKX Eddy</v>
          </cell>
          <cell r="C616" t="str">
            <v>QU</v>
          </cell>
          <cell r="E616">
            <v>60</v>
          </cell>
          <cell r="F616" t="str">
            <v>ere</v>
          </cell>
        </row>
        <row r="617">
          <cell r="A617">
            <v>4910</v>
          </cell>
          <cell r="B617" t="str">
            <v>DE FLO Herman</v>
          </cell>
          <cell r="C617" t="str">
            <v>QU</v>
          </cell>
          <cell r="E617">
            <v>22</v>
          </cell>
          <cell r="F617" t="str">
            <v>3°</v>
          </cell>
        </row>
        <row r="618">
          <cell r="A618">
            <v>4932</v>
          </cell>
          <cell r="B618" t="str">
            <v>VAN MOL William</v>
          </cell>
          <cell r="C618" t="str">
            <v>QU</v>
          </cell>
          <cell r="E618">
            <v>18</v>
          </cell>
          <cell r="F618" t="str">
            <v>3°</v>
          </cell>
        </row>
        <row r="619">
          <cell r="A619">
            <v>4942</v>
          </cell>
          <cell r="B619" t="str">
            <v>BAETENS Marc</v>
          </cell>
          <cell r="C619" t="str">
            <v>QU</v>
          </cell>
          <cell r="E619">
            <v>34</v>
          </cell>
          <cell r="F619" t="str">
            <v>1°</v>
          </cell>
        </row>
        <row r="620">
          <cell r="A620">
            <v>9427</v>
          </cell>
          <cell r="B620" t="str">
            <v>VANDENBERGHE  Glen</v>
          </cell>
          <cell r="C620" t="str">
            <v>QU</v>
          </cell>
          <cell r="E620">
            <v>15</v>
          </cell>
          <cell r="F620" t="str">
            <v>5°</v>
          </cell>
        </row>
        <row r="621">
          <cell r="A621">
            <v>5747</v>
          </cell>
          <cell r="B621" t="str">
            <v>SAEY ETIENNE</v>
          </cell>
          <cell r="C621" t="str">
            <v>QU</v>
          </cell>
          <cell r="E621">
            <v>27</v>
          </cell>
          <cell r="F621" t="str">
            <v>2°</v>
          </cell>
        </row>
        <row r="622">
          <cell r="A622">
            <v>4931</v>
          </cell>
          <cell r="B622" t="str">
            <v>VAN HOYLANDT ROGER</v>
          </cell>
          <cell r="C622" t="str">
            <v>QU</v>
          </cell>
          <cell r="E622">
            <v>42</v>
          </cell>
          <cell r="F622" t="str">
            <v>exc</v>
          </cell>
        </row>
        <row r="623">
          <cell r="A623">
            <v>5733</v>
          </cell>
          <cell r="B623" t="str">
            <v>VAN BRUYSSEL RONY</v>
          </cell>
          <cell r="C623" t="str">
            <v>QU</v>
          </cell>
          <cell r="E623">
            <v>15</v>
          </cell>
          <cell r="F623" t="str">
            <v>5°</v>
          </cell>
        </row>
        <row r="624">
          <cell r="A624">
            <v>9956</v>
          </cell>
          <cell r="B624" t="str">
            <v>KASIER Sven</v>
          </cell>
          <cell r="C624" t="str">
            <v>QU</v>
          </cell>
          <cell r="E624">
            <v>15</v>
          </cell>
          <cell r="F624" t="str">
            <v>5°</v>
          </cell>
        </row>
        <row r="625">
          <cell r="A625">
            <v>7318</v>
          </cell>
          <cell r="B625" t="str">
            <v>CARDON Eric</v>
          </cell>
          <cell r="C625" t="str">
            <v>QU</v>
          </cell>
          <cell r="E625">
            <v>15</v>
          </cell>
          <cell r="F625" t="str">
            <v>5°</v>
          </cell>
        </row>
        <row r="626">
          <cell r="A626">
            <v>4908</v>
          </cell>
          <cell r="B626" t="str">
            <v>DE BOECK René</v>
          </cell>
          <cell r="C626" t="str">
            <v>QU</v>
          </cell>
        </row>
        <row r="627">
          <cell r="A627">
            <v>4639</v>
          </cell>
          <cell r="B627" t="str">
            <v>DUPONT Franky</v>
          </cell>
          <cell r="C627" t="str">
            <v>QU</v>
          </cell>
          <cell r="E627">
            <v>34</v>
          </cell>
          <cell r="F627" t="str">
            <v>1°</v>
          </cell>
        </row>
        <row r="628">
          <cell r="A628">
            <v>1193</v>
          </cell>
          <cell r="B628" t="str">
            <v>DE SCHEPPER PATRICK</v>
          </cell>
          <cell r="C628" t="str">
            <v>QU</v>
          </cell>
          <cell r="E628">
            <v>27</v>
          </cell>
          <cell r="F628" t="str">
            <v>2°</v>
          </cell>
        </row>
        <row r="629">
          <cell r="A629">
            <v>9587</v>
          </cell>
          <cell r="B629" t="str">
            <v>VAN GOETHEM Eric</v>
          </cell>
          <cell r="C629" t="str">
            <v>QU</v>
          </cell>
          <cell r="E629">
            <v>22</v>
          </cell>
          <cell r="F629" t="str">
            <v>3°</v>
          </cell>
        </row>
        <row r="630">
          <cell r="A630">
            <v>8639</v>
          </cell>
          <cell r="B630" t="str">
            <v xml:space="preserve">DE BOCK Dirk </v>
          </cell>
          <cell r="C630" t="str">
            <v>QU</v>
          </cell>
          <cell r="E630">
            <v>42</v>
          </cell>
          <cell r="F630" t="str">
            <v>exc</v>
          </cell>
        </row>
        <row r="631">
          <cell r="A631">
            <v>8590</v>
          </cell>
          <cell r="B631" t="str">
            <v>VAN DER SPIEGEL Marc</v>
          </cell>
          <cell r="C631" t="str">
            <v>QU</v>
          </cell>
        </row>
        <row r="632">
          <cell r="A632">
            <v>8582</v>
          </cell>
          <cell r="B632" t="str">
            <v>VAN NIEUWENHOVE Mario</v>
          </cell>
          <cell r="C632" t="str">
            <v>QU</v>
          </cell>
        </row>
        <row r="633">
          <cell r="A633" t="str">
            <v>??</v>
          </cell>
          <cell r="B633" t="str">
            <v>ELSKENS Pierre</v>
          </cell>
          <cell r="C633" t="str">
            <v>QU</v>
          </cell>
          <cell r="E633">
            <v>27</v>
          </cell>
        </row>
        <row r="637">
          <cell r="A637">
            <v>4702</v>
          </cell>
          <cell r="B637" t="str">
            <v>BEGHIN Bernard</v>
          </cell>
          <cell r="C637" t="str">
            <v>RT</v>
          </cell>
          <cell r="E637">
            <v>22</v>
          </cell>
          <cell r="F637" t="str">
            <v>3°</v>
          </cell>
        </row>
        <row r="638">
          <cell r="A638">
            <v>4709</v>
          </cell>
          <cell r="B638" t="str">
            <v>DESBONNEZ Philippe</v>
          </cell>
          <cell r="C638" t="str">
            <v>RT</v>
          </cell>
          <cell r="E638">
            <v>18</v>
          </cell>
          <cell r="F638" t="str">
            <v>4°</v>
          </cell>
        </row>
        <row r="639">
          <cell r="A639">
            <v>4710</v>
          </cell>
          <cell r="B639" t="str">
            <v>EQUIPART Pierre</v>
          </cell>
          <cell r="C639" t="str">
            <v>RT</v>
          </cell>
          <cell r="E639">
            <v>27</v>
          </cell>
          <cell r="F639" t="str">
            <v>2°</v>
          </cell>
        </row>
        <row r="640">
          <cell r="A640">
            <v>4715</v>
          </cell>
          <cell r="B640" t="str">
            <v>LAMPE Guy</v>
          </cell>
          <cell r="C640" t="str">
            <v>RT</v>
          </cell>
          <cell r="F640" t="b">
            <v>0</v>
          </cell>
        </row>
        <row r="641">
          <cell r="A641">
            <v>4740</v>
          </cell>
          <cell r="B641" t="str">
            <v>BEGHIN Julien</v>
          </cell>
          <cell r="C641" t="str">
            <v>RT</v>
          </cell>
          <cell r="E641">
            <v>50</v>
          </cell>
          <cell r="F641" t="str">
            <v>hfd</v>
          </cell>
        </row>
        <row r="642">
          <cell r="A642">
            <v>6441</v>
          </cell>
          <cell r="B642" t="str">
            <v>BERRIER Jean-Pierre</v>
          </cell>
          <cell r="C642" t="str">
            <v>RT</v>
          </cell>
          <cell r="E642">
            <v>27</v>
          </cell>
          <cell r="F642" t="str">
            <v>2°</v>
          </cell>
        </row>
        <row r="643">
          <cell r="A643">
            <v>9075</v>
          </cell>
          <cell r="B643" t="str">
            <v>FLORIN Marc</v>
          </cell>
          <cell r="C643" t="str">
            <v>RT</v>
          </cell>
          <cell r="E643">
            <v>34</v>
          </cell>
          <cell r="F643" t="str">
            <v>1°</v>
          </cell>
        </row>
        <row r="644">
          <cell r="A644">
            <v>9076</v>
          </cell>
          <cell r="B644" t="str">
            <v>DELPANQUE Fabien</v>
          </cell>
          <cell r="C644" t="str">
            <v>RT</v>
          </cell>
          <cell r="E644">
            <v>34</v>
          </cell>
          <cell r="F644" t="str">
            <v>1°</v>
          </cell>
        </row>
        <row r="645">
          <cell r="A645">
            <v>9272</v>
          </cell>
          <cell r="B645" t="str">
            <v>GUENEZ Christophe</v>
          </cell>
          <cell r="C645" t="str">
            <v>RT</v>
          </cell>
          <cell r="E645">
            <v>34</v>
          </cell>
          <cell r="F645" t="str">
            <v>1°</v>
          </cell>
        </row>
        <row r="646">
          <cell r="A646">
            <v>9435</v>
          </cell>
          <cell r="B646" t="str">
            <v>VERCAMPST Rémy</v>
          </cell>
          <cell r="C646" t="str">
            <v>RT</v>
          </cell>
          <cell r="F646" t="b">
            <v>0</v>
          </cell>
        </row>
        <row r="647">
          <cell r="A647">
            <v>8694</v>
          </cell>
          <cell r="B647" t="str">
            <v>VANDEMAELE  Paul-André</v>
          </cell>
          <cell r="C647" t="str">
            <v>RT</v>
          </cell>
          <cell r="E647">
            <v>34</v>
          </cell>
          <cell r="F647" t="str">
            <v>1°</v>
          </cell>
        </row>
        <row r="648">
          <cell r="A648">
            <v>7693</v>
          </cell>
          <cell r="B648" t="str">
            <v>FAREZ Luc</v>
          </cell>
          <cell r="C648" t="str">
            <v>RT</v>
          </cell>
          <cell r="F648" t="b">
            <v>0</v>
          </cell>
        </row>
        <row r="649">
          <cell r="A649">
            <v>9528</v>
          </cell>
          <cell r="B649" t="str">
            <v>DE SOUSA Joaquim</v>
          </cell>
          <cell r="C649" t="str">
            <v>RT</v>
          </cell>
          <cell r="E649">
            <v>22</v>
          </cell>
          <cell r="F649" t="str">
            <v>3°</v>
          </cell>
        </row>
        <row r="650">
          <cell r="A650">
            <v>4714</v>
          </cell>
          <cell r="B650" t="str">
            <v>LAMOTE Francis</v>
          </cell>
          <cell r="C650" t="str">
            <v>RT</v>
          </cell>
          <cell r="E650">
            <v>18</v>
          </cell>
          <cell r="F650" t="str">
            <v>4°</v>
          </cell>
        </row>
        <row r="651">
          <cell r="A651">
            <v>9077</v>
          </cell>
          <cell r="B651" t="str">
            <v>COUCKE Gabriel</v>
          </cell>
          <cell r="C651" t="str">
            <v>RT</v>
          </cell>
          <cell r="E651">
            <v>22</v>
          </cell>
          <cell r="F651" t="str">
            <v>3°</v>
          </cell>
        </row>
        <row r="652">
          <cell r="A652">
            <v>7542</v>
          </cell>
          <cell r="B652" t="str">
            <v xml:space="preserve">DESTAILLEUR Patrick </v>
          </cell>
          <cell r="C652" t="str">
            <v>RT</v>
          </cell>
          <cell r="E652">
            <v>22</v>
          </cell>
          <cell r="F652" t="str">
            <v>3°</v>
          </cell>
        </row>
        <row r="653">
          <cell r="A653">
            <v>9971</v>
          </cell>
          <cell r="B653" t="str">
            <v>DUEZ Bernard</v>
          </cell>
          <cell r="C653" t="str">
            <v>RT</v>
          </cell>
        </row>
        <row r="655">
          <cell r="A655">
            <v>4294</v>
          </cell>
          <cell r="B655" t="str">
            <v>MATTENS Roger</v>
          </cell>
          <cell r="C655" t="str">
            <v>SMA</v>
          </cell>
          <cell r="E655">
            <v>22</v>
          </cell>
          <cell r="F655" t="str">
            <v>3°</v>
          </cell>
        </row>
        <row r="656">
          <cell r="A656">
            <v>4301</v>
          </cell>
          <cell r="B656" t="str">
            <v>VAN GOETHEM Glenn</v>
          </cell>
          <cell r="C656" t="str">
            <v>SMA</v>
          </cell>
          <cell r="E656">
            <v>27</v>
          </cell>
          <cell r="F656" t="str">
            <v>2°</v>
          </cell>
        </row>
        <row r="657">
          <cell r="A657">
            <v>7048</v>
          </cell>
          <cell r="B657" t="str">
            <v>STILTEN Rik</v>
          </cell>
          <cell r="C657" t="str">
            <v>SMA</v>
          </cell>
          <cell r="E657">
            <v>18</v>
          </cell>
          <cell r="F657" t="str">
            <v>4°</v>
          </cell>
        </row>
        <row r="658">
          <cell r="A658">
            <v>4297</v>
          </cell>
          <cell r="B658" t="str">
            <v>VAN DEN BOSSCHE Christian</v>
          </cell>
          <cell r="C658" t="str">
            <v>SMA</v>
          </cell>
          <cell r="E658">
            <v>22</v>
          </cell>
          <cell r="F658" t="str">
            <v>3°</v>
          </cell>
        </row>
        <row r="659">
          <cell r="A659">
            <v>9416</v>
          </cell>
          <cell r="B659" t="str">
            <v>RIEMKENS Wilfried</v>
          </cell>
          <cell r="C659" t="str">
            <v>SMA</v>
          </cell>
          <cell r="F659" t="b">
            <v>0</v>
          </cell>
        </row>
        <row r="660">
          <cell r="A660">
            <v>9415</v>
          </cell>
          <cell r="B660" t="str">
            <v>VERHOEYEN Eddy</v>
          </cell>
          <cell r="C660" t="str">
            <v>SMA</v>
          </cell>
          <cell r="F660" t="b">
            <v>0</v>
          </cell>
        </row>
        <row r="661">
          <cell r="A661">
            <v>9417</v>
          </cell>
          <cell r="B661" t="str">
            <v>ROGIERS Marc</v>
          </cell>
          <cell r="C661" t="str">
            <v>SMA</v>
          </cell>
          <cell r="E661">
            <v>18</v>
          </cell>
          <cell r="F661" t="str">
            <v>4°</v>
          </cell>
        </row>
        <row r="662">
          <cell r="A662">
            <v>6694</v>
          </cell>
          <cell r="B662" t="str">
            <v xml:space="preserve">VINCK Eddy </v>
          </cell>
          <cell r="C662" t="str">
            <v>SMA</v>
          </cell>
          <cell r="F662" t="b">
            <v>0</v>
          </cell>
        </row>
        <row r="663">
          <cell r="A663">
            <v>1170</v>
          </cell>
          <cell r="B663" t="str">
            <v>TEMMERMAN Dirk</v>
          </cell>
          <cell r="C663" t="str">
            <v>SMA</v>
          </cell>
          <cell r="E663">
            <v>22</v>
          </cell>
          <cell r="F663" t="str">
            <v>3°</v>
          </cell>
        </row>
        <row r="664">
          <cell r="A664">
            <v>4974</v>
          </cell>
          <cell r="B664" t="str">
            <v>VAN DEN BROECK Harry</v>
          </cell>
          <cell r="C664" t="str">
            <v>SMA</v>
          </cell>
          <cell r="E664">
            <v>22</v>
          </cell>
          <cell r="F664" t="str">
            <v>3°</v>
          </cell>
        </row>
        <row r="665">
          <cell r="A665">
            <v>9972</v>
          </cell>
          <cell r="B665" t="str">
            <v>VAN DE VONDEL Dirk</v>
          </cell>
          <cell r="C665" t="str">
            <v>SMA</v>
          </cell>
        </row>
        <row r="666">
          <cell r="A666">
            <v>4374</v>
          </cell>
          <cell r="B666" t="str">
            <v>VERHULST Jean-Paul</v>
          </cell>
          <cell r="C666" t="str">
            <v>SMA</v>
          </cell>
        </row>
        <row r="667">
          <cell r="A667">
            <v>1190</v>
          </cell>
          <cell r="B667" t="str">
            <v>CALLEBAUT Pascal</v>
          </cell>
          <cell r="C667" t="str">
            <v>SMA</v>
          </cell>
        </row>
        <row r="668">
          <cell r="A668">
            <v>9808</v>
          </cell>
          <cell r="B668" t="str">
            <v>VAN DEN BOSSCHE Cesar</v>
          </cell>
          <cell r="C668" t="str">
            <v>SMA</v>
          </cell>
          <cell r="E668">
            <v>18</v>
          </cell>
          <cell r="F668" t="str">
            <v>4°</v>
          </cell>
        </row>
        <row r="669">
          <cell r="A669">
            <v>9776</v>
          </cell>
          <cell r="B669" t="str">
            <v>VAN DEN BERGHE Damiaan</v>
          </cell>
          <cell r="C669" t="str">
            <v>SMA</v>
          </cell>
          <cell r="E669">
            <v>18</v>
          </cell>
          <cell r="F669" t="str">
            <v>4°</v>
          </cell>
        </row>
        <row r="670">
          <cell r="A670">
            <v>2338</v>
          </cell>
          <cell r="B670" t="str">
            <v>VAN DE CAN Thierry</v>
          </cell>
          <cell r="C670" t="str">
            <v>SMA</v>
          </cell>
          <cell r="E670">
            <v>22</v>
          </cell>
          <cell r="F670" t="str">
            <v>3°</v>
          </cell>
        </row>
        <row r="671">
          <cell r="A671">
            <v>7297</v>
          </cell>
          <cell r="B671" t="str">
            <v>MESKENS Eduard</v>
          </cell>
          <cell r="C671" t="str">
            <v>SMA</v>
          </cell>
          <cell r="E671">
            <v>15</v>
          </cell>
          <cell r="F671" t="str">
            <v>5°</v>
          </cell>
        </row>
        <row r="672">
          <cell r="A672">
            <v>9776</v>
          </cell>
          <cell r="B672" t="str">
            <v>VANDE CAN Florian</v>
          </cell>
          <cell r="C672" t="str">
            <v>SMA</v>
          </cell>
          <cell r="F672" t="b">
            <v>0</v>
          </cell>
        </row>
        <row r="673">
          <cell r="A673">
            <v>8675</v>
          </cell>
          <cell r="B673" t="str">
            <v>LEDEGEN  Johan</v>
          </cell>
          <cell r="C673" t="str">
            <v>SMA</v>
          </cell>
          <cell r="D673" t="str">
            <v>NS</v>
          </cell>
        </row>
        <row r="674">
          <cell r="A674">
            <v>8673</v>
          </cell>
          <cell r="B674" t="str">
            <v xml:space="preserve">SOETINCK Patrick </v>
          </cell>
          <cell r="C674" t="str">
            <v>SMA</v>
          </cell>
          <cell r="D674" t="str">
            <v>NS</v>
          </cell>
        </row>
        <row r="677">
          <cell r="A677">
            <v>4392</v>
          </cell>
          <cell r="B677" t="str">
            <v>BOELAERT Eddie</v>
          </cell>
          <cell r="C677" t="str">
            <v>UN</v>
          </cell>
          <cell r="E677">
            <v>27</v>
          </cell>
          <cell r="F677" t="str">
            <v>2°</v>
          </cell>
        </row>
        <row r="678">
          <cell r="A678">
            <v>4399</v>
          </cell>
          <cell r="B678" t="str">
            <v>DIERKENS Antoine</v>
          </cell>
          <cell r="C678" t="str">
            <v>UN</v>
          </cell>
          <cell r="E678">
            <v>27</v>
          </cell>
          <cell r="F678" t="str">
            <v>2°</v>
          </cell>
        </row>
        <row r="679">
          <cell r="A679">
            <v>4400</v>
          </cell>
          <cell r="B679" t="str">
            <v>LAMBOTTE Rik</v>
          </cell>
          <cell r="C679" t="str">
            <v>UN</v>
          </cell>
          <cell r="E679">
            <v>22</v>
          </cell>
          <cell r="F679" t="str">
            <v>3°</v>
          </cell>
        </row>
        <row r="680">
          <cell r="A680">
            <v>4511</v>
          </cell>
          <cell r="B680" t="str">
            <v>DE PAUW Lucien</v>
          </cell>
          <cell r="C680" t="str">
            <v>UN</v>
          </cell>
          <cell r="E680">
            <v>18</v>
          </cell>
          <cell r="F680" t="str">
            <v>4°</v>
          </cell>
        </row>
        <row r="681">
          <cell r="A681">
            <v>4514</v>
          </cell>
          <cell r="B681" t="str">
            <v>DUYTSCHAEVER Roger</v>
          </cell>
          <cell r="C681" t="str">
            <v>UN</v>
          </cell>
          <cell r="E681">
            <v>15</v>
          </cell>
          <cell r="F681" t="str">
            <v>5°</v>
          </cell>
        </row>
        <row r="682">
          <cell r="A682">
            <v>4519</v>
          </cell>
          <cell r="B682" t="str">
            <v>MALFAIT Michel</v>
          </cell>
          <cell r="C682" t="str">
            <v>UN</v>
          </cell>
          <cell r="E682">
            <v>42</v>
          </cell>
          <cell r="F682" t="str">
            <v>exc</v>
          </cell>
        </row>
        <row r="683">
          <cell r="A683">
            <v>4574</v>
          </cell>
          <cell r="B683" t="str">
            <v>HOFMAN Raf</v>
          </cell>
          <cell r="C683" t="str">
            <v>UN</v>
          </cell>
          <cell r="E683">
            <v>34</v>
          </cell>
          <cell r="F683" t="str">
            <v>1°</v>
          </cell>
        </row>
        <row r="684">
          <cell r="A684">
            <v>4582</v>
          </cell>
          <cell r="B684" t="str">
            <v>VAN LIERDE Etienne</v>
          </cell>
          <cell r="C684" t="str">
            <v>UN</v>
          </cell>
          <cell r="E684">
            <v>34</v>
          </cell>
          <cell r="F684" t="str">
            <v>1°</v>
          </cell>
        </row>
        <row r="685">
          <cell r="A685">
            <v>4583</v>
          </cell>
          <cell r="B685" t="str">
            <v>VAN SPEYBROECK Pierre</v>
          </cell>
          <cell r="C685" t="str">
            <v>UN</v>
          </cell>
          <cell r="E685">
            <v>27</v>
          </cell>
          <cell r="F685" t="str">
            <v>2°</v>
          </cell>
        </row>
        <row r="686">
          <cell r="A686">
            <v>4965</v>
          </cell>
          <cell r="B686" t="str">
            <v>ROSSEL Bart</v>
          </cell>
          <cell r="C686" t="str">
            <v>UN</v>
          </cell>
          <cell r="E686">
            <v>42</v>
          </cell>
          <cell r="F686" t="str">
            <v>exc</v>
          </cell>
        </row>
        <row r="687">
          <cell r="A687">
            <v>4966</v>
          </cell>
          <cell r="B687" t="str">
            <v>ROSSEL Francis</v>
          </cell>
          <cell r="C687" t="str">
            <v>UN</v>
          </cell>
          <cell r="E687">
            <v>22</v>
          </cell>
          <cell r="F687" t="str">
            <v>3°</v>
          </cell>
        </row>
        <row r="688">
          <cell r="A688">
            <v>6930</v>
          </cell>
          <cell r="B688" t="str">
            <v>VERHELST Daniel</v>
          </cell>
          <cell r="C688" t="str">
            <v>UN</v>
          </cell>
          <cell r="E688">
            <v>42</v>
          </cell>
          <cell r="F688" t="str">
            <v>exc</v>
          </cell>
        </row>
        <row r="689">
          <cell r="A689">
            <v>7303</v>
          </cell>
          <cell r="B689" t="str">
            <v>FRANCK Franky</v>
          </cell>
          <cell r="C689" t="str">
            <v>ACG</v>
          </cell>
          <cell r="E689">
            <v>27</v>
          </cell>
          <cell r="F689" t="str">
            <v>2°</v>
          </cell>
        </row>
        <row r="690">
          <cell r="A690">
            <v>7471</v>
          </cell>
          <cell r="B690" t="str">
            <v>WIELEMANS Gustaaf</v>
          </cell>
          <cell r="C690" t="str">
            <v>UN</v>
          </cell>
          <cell r="E690">
            <v>18</v>
          </cell>
          <cell r="F690" t="str">
            <v>4°</v>
          </cell>
        </row>
        <row r="691">
          <cell r="A691">
            <v>7808</v>
          </cell>
          <cell r="B691" t="str">
            <v>BAUWENS Filip</v>
          </cell>
          <cell r="C691" t="str">
            <v>UN</v>
          </cell>
          <cell r="E691">
            <v>34</v>
          </cell>
          <cell r="F691" t="str">
            <v>1°</v>
          </cell>
        </row>
        <row r="692">
          <cell r="A692">
            <v>4531</v>
          </cell>
          <cell r="B692" t="str">
            <v>WULFRANCK Luc</v>
          </cell>
          <cell r="C692" t="str">
            <v>UN</v>
          </cell>
          <cell r="E692">
            <v>34</v>
          </cell>
          <cell r="F692" t="str">
            <v>1°</v>
          </cell>
        </row>
        <row r="693">
          <cell r="A693">
            <v>8168</v>
          </cell>
          <cell r="B693" t="str">
            <v>VERWEE Julien</v>
          </cell>
          <cell r="C693" t="str">
            <v>UN</v>
          </cell>
          <cell r="E693">
            <v>18</v>
          </cell>
          <cell r="F693" t="str">
            <v>4°</v>
          </cell>
        </row>
        <row r="694">
          <cell r="A694">
            <v>8660</v>
          </cell>
          <cell r="B694" t="str">
            <v>TEMMERMAN Eduard</v>
          </cell>
          <cell r="C694" t="str">
            <v>UN</v>
          </cell>
          <cell r="E694">
            <v>15</v>
          </cell>
          <cell r="F694" t="str">
            <v>5°</v>
          </cell>
        </row>
        <row r="695">
          <cell r="A695">
            <v>9069</v>
          </cell>
          <cell r="B695" t="str">
            <v>SOMNEL Noël</v>
          </cell>
          <cell r="C695" t="str">
            <v>UN</v>
          </cell>
          <cell r="E695">
            <v>15</v>
          </cell>
          <cell r="F695" t="str">
            <v>5°</v>
          </cell>
        </row>
        <row r="696">
          <cell r="A696">
            <v>9269</v>
          </cell>
          <cell r="B696" t="str">
            <v>GEIRNAERT Emile</v>
          </cell>
          <cell r="C696" t="str">
            <v>UN</v>
          </cell>
          <cell r="E696">
            <v>22</v>
          </cell>
          <cell r="F696" t="str">
            <v>3°</v>
          </cell>
        </row>
        <row r="697">
          <cell r="A697">
            <v>4520</v>
          </cell>
          <cell r="B697" t="str">
            <v>MARTENS Johan</v>
          </cell>
          <cell r="C697" t="str">
            <v>UN</v>
          </cell>
          <cell r="E697">
            <v>27</v>
          </cell>
          <cell r="F697" t="str">
            <v>2°</v>
          </cell>
        </row>
        <row r="698">
          <cell r="A698">
            <v>4581</v>
          </cell>
          <cell r="B698" t="str">
            <v>VAN HOOYDONK Guy</v>
          </cell>
          <cell r="C698" t="str">
            <v>UN</v>
          </cell>
          <cell r="E698">
            <v>22</v>
          </cell>
          <cell r="F698" t="str">
            <v>3°</v>
          </cell>
        </row>
        <row r="699">
          <cell r="A699">
            <v>4552</v>
          </cell>
          <cell r="B699" t="str">
            <v>LEMAN Willy</v>
          </cell>
          <cell r="C699" t="str">
            <v>UN</v>
          </cell>
          <cell r="E699">
            <v>50</v>
          </cell>
          <cell r="F699" t="str">
            <v>hfd</v>
          </cell>
        </row>
        <row r="700">
          <cell r="A700">
            <v>8891</v>
          </cell>
          <cell r="B700" t="str">
            <v>PLATTEAU Tiani</v>
          </cell>
          <cell r="C700" t="str">
            <v>UN</v>
          </cell>
          <cell r="E700">
            <v>22</v>
          </cell>
          <cell r="F700" t="str">
            <v>3°</v>
          </cell>
        </row>
        <row r="701">
          <cell r="A701">
            <v>9293</v>
          </cell>
          <cell r="B701" t="str">
            <v>VAN HIJFTE Frans</v>
          </cell>
          <cell r="C701" t="str">
            <v>UN</v>
          </cell>
          <cell r="E701">
            <v>18</v>
          </cell>
          <cell r="F701" t="str">
            <v>4°</v>
          </cell>
        </row>
        <row r="702">
          <cell r="A702">
            <v>4732</v>
          </cell>
          <cell r="B702" t="str">
            <v>NACHTERGAELE Geert</v>
          </cell>
          <cell r="C702" t="str">
            <v>UN</v>
          </cell>
          <cell r="E702">
            <v>34</v>
          </cell>
          <cell r="F702" t="str">
            <v>1°</v>
          </cell>
        </row>
        <row r="703">
          <cell r="A703">
            <v>4518</v>
          </cell>
          <cell r="B703" t="str">
            <v>LEURIDON Jean-Pierre</v>
          </cell>
          <cell r="C703" t="str">
            <v>UN</v>
          </cell>
          <cell r="E703">
            <v>27</v>
          </cell>
          <cell r="F703" t="str">
            <v>2°</v>
          </cell>
        </row>
        <row r="704">
          <cell r="A704">
            <v>4456</v>
          </cell>
          <cell r="B704" t="str">
            <v>DUPONT Jean-Claude</v>
          </cell>
          <cell r="C704" t="str">
            <v>UN</v>
          </cell>
          <cell r="E704">
            <v>27</v>
          </cell>
          <cell r="F704" t="str">
            <v>2°</v>
          </cell>
        </row>
        <row r="705">
          <cell r="A705">
            <v>4407</v>
          </cell>
          <cell r="B705" t="str">
            <v>STEELS Dieter</v>
          </cell>
          <cell r="C705" t="str">
            <v>UN</v>
          </cell>
          <cell r="E705">
            <v>34</v>
          </cell>
          <cell r="F705" t="str">
            <v>1°</v>
          </cell>
        </row>
        <row r="706">
          <cell r="A706">
            <v>8064</v>
          </cell>
          <cell r="B706" t="str">
            <v>CNOCKAERT Arnold</v>
          </cell>
          <cell r="C706" t="str">
            <v>UN</v>
          </cell>
          <cell r="E706">
            <v>27</v>
          </cell>
          <cell r="F706" t="str">
            <v>2°</v>
          </cell>
        </row>
        <row r="707">
          <cell r="A707">
            <v>8888</v>
          </cell>
          <cell r="B707" t="str">
            <v>DE MEYER Erik</v>
          </cell>
          <cell r="C707" t="str">
            <v>ACG</v>
          </cell>
          <cell r="E707">
            <v>34</v>
          </cell>
          <cell r="F707" t="str">
            <v>1°</v>
          </cell>
        </row>
        <row r="708">
          <cell r="A708">
            <v>4513</v>
          </cell>
          <cell r="B708" t="str">
            <v>DUYTSCHAEVER Peter</v>
          </cell>
          <cell r="C708" t="str">
            <v>UN</v>
          </cell>
          <cell r="E708">
            <v>42</v>
          </cell>
          <cell r="F708" t="str">
            <v>exc</v>
          </cell>
        </row>
        <row r="709">
          <cell r="A709">
            <v>6433</v>
          </cell>
          <cell r="B709" t="str">
            <v>DE BACKER Luc</v>
          </cell>
          <cell r="C709" t="str">
            <v>UN</v>
          </cell>
          <cell r="E709">
            <v>15</v>
          </cell>
          <cell r="F709" t="str">
            <v>5°</v>
          </cell>
        </row>
        <row r="710">
          <cell r="A710">
            <v>8148</v>
          </cell>
          <cell r="B710" t="str">
            <v>EVERAERT Santino</v>
          </cell>
          <cell r="C710" t="str">
            <v>UN</v>
          </cell>
          <cell r="E710">
            <v>27</v>
          </cell>
          <cell r="F710" t="str">
            <v>2°</v>
          </cell>
        </row>
        <row r="712">
          <cell r="B712" t="str">
            <v xml:space="preserve"> </v>
          </cell>
        </row>
        <row r="713">
          <cell r="A713">
            <v>1063</v>
          </cell>
          <cell r="B713" t="str">
            <v>BERTOLOTTI  BEATRICE</v>
          </cell>
          <cell r="C713" t="str">
            <v>WM</v>
          </cell>
          <cell r="E713">
            <v>15</v>
          </cell>
          <cell r="F713" t="str">
            <v>5°</v>
          </cell>
        </row>
        <row r="714">
          <cell r="A714">
            <v>5486</v>
          </cell>
          <cell r="B714" t="str">
            <v>BROEDERS ADRIANUS</v>
          </cell>
          <cell r="C714" t="str">
            <v>WM</v>
          </cell>
          <cell r="E714">
            <v>50</v>
          </cell>
          <cell r="F714" t="str">
            <v>hfd</v>
          </cell>
        </row>
        <row r="715">
          <cell r="A715">
            <v>7551</v>
          </cell>
          <cell r="B715" t="str">
            <v>CLAESSENS WALTER</v>
          </cell>
          <cell r="C715" t="str">
            <v>WM</v>
          </cell>
          <cell r="E715">
            <v>34</v>
          </cell>
          <cell r="F715" t="str">
            <v>1°</v>
          </cell>
        </row>
        <row r="716">
          <cell r="A716">
            <v>8939</v>
          </cell>
          <cell r="B716" t="str">
            <v>CORNIL PASCAL</v>
          </cell>
          <cell r="C716" t="str">
            <v>WM</v>
          </cell>
          <cell r="E716">
            <v>34</v>
          </cell>
          <cell r="F716" t="str">
            <v>1°</v>
          </cell>
        </row>
        <row r="717">
          <cell r="A717">
            <v>1188</v>
          </cell>
          <cell r="B717" t="str">
            <v>DE CLEEN JOERI</v>
          </cell>
          <cell r="C717" t="str">
            <v>WM</v>
          </cell>
          <cell r="E717">
            <v>34</v>
          </cell>
          <cell r="F717" t="str">
            <v>1°</v>
          </cell>
        </row>
        <row r="718">
          <cell r="A718">
            <v>1189</v>
          </cell>
          <cell r="B718" t="str">
            <v>DE CLEEN SYLVAIN</v>
          </cell>
          <cell r="C718" t="str">
            <v>WM</v>
          </cell>
          <cell r="E718">
            <v>42</v>
          </cell>
          <cell r="F718" t="str">
            <v>exc</v>
          </cell>
        </row>
        <row r="719">
          <cell r="A719">
            <v>8077</v>
          </cell>
          <cell r="B719" t="str">
            <v>DE WOLF ALFONS</v>
          </cell>
          <cell r="C719" t="str">
            <v>WM</v>
          </cell>
          <cell r="E719">
            <v>34</v>
          </cell>
          <cell r="F719" t="str">
            <v>1°</v>
          </cell>
        </row>
        <row r="720">
          <cell r="A720">
            <v>4666</v>
          </cell>
          <cell r="B720" t="str">
            <v>DECONINCK FRANKY</v>
          </cell>
          <cell r="C720" t="str">
            <v>WM</v>
          </cell>
          <cell r="E720">
            <v>27</v>
          </cell>
          <cell r="F720" t="str">
            <v>2°</v>
          </cell>
        </row>
        <row r="721">
          <cell r="A721">
            <v>1195</v>
          </cell>
          <cell r="B721" t="str">
            <v>DELVAUX BENONI</v>
          </cell>
          <cell r="C721" t="str">
            <v>WM</v>
          </cell>
          <cell r="E721">
            <v>42</v>
          </cell>
          <cell r="F721" t="str">
            <v>exc</v>
          </cell>
        </row>
        <row r="722">
          <cell r="A722">
            <v>2215</v>
          </cell>
          <cell r="B722" t="str">
            <v>FORTON FRANCIS</v>
          </cell>
          <cell r="C722" t="str">
            <v>WM</v>
          </cell>
          <cell r="E722">
            <v>60</v>
          </cell>
          <cell r="F722" t="str">
            <v>ere</v>
          </cell>
        </row>
        <row r="723">
          <cell r="A723">
            <v>8026</v>
          </cell>
          <cell r="B723" t="str">
            <v>HOFMAN Glen</v>
          </cell>
          <cell r="C723" t="str">
            <v>WM</v>
          </cell>
          <cell r="E723">
            <v>60</v>
          </cell>
          <cell r="F723" t="str">
            <v>ere</v>
          </cell>
        </row>
        <row r="724">
          <cell r="A724">
            <v>1004</v>
          </cell>
          <cell r="B724" t="str">
            <v>HOSTENS STEFAAN</v>
          </cell>
          <cell r="C724" t="str">
            <v>WM</v>
          </cell>
          <cell r="E724">
            <v>42</v>
          </cell>
          <cell r="F724" t="str">
            <v>exc</v>
          </cell>
        </row>
        <row r="725">
          <cell r="A725">
            <v>5430</v>
          </cell>
          <cell r="B725" t="str">
            <v>MUYLAERT DIRK</v>
          </cell>
          <cell r="C725" t="str">
            <v>WM</v>
          </cell>
          <cell r="E725">
            <v>42</v>
          </cell>
          <cell r="F725" t="str">
            <v>exc</v>
          </cell>
        </row>
        <row r="726">
          <cell r="A726">
            <v>1005</v>
          </cell>
          <cell r="B726" t="str">
            <v>PEETERS LEO</v>
          </cell>
          <cell r="C726" t="str">
            <v>WM</v>
          </cell>
          <cell r="E726">
            <v>27</v>
          </cell>
          <cell r="F726" t="str">
            <v>2°</v>
          </cell>
        </row>
        <row r="727">
          <cell r="A727">
            <v>4405</v>
          </cell>
          <cell r="B727" t="str">
            <v>SCHIETTECATTE YVES</v>
          </cell>
          <cell r="C727" t="str">
            <v>WM</v>
          </cell>
          <cell r="E727">
            <v>42</v>
          </cell>
          <cell r="F727" t="str">
            <v>exc</v>
          </cell>
        </row>
        <row r="728">
          <cell r="A728">
            <v>2192</v>
          </cell>
          <cell r="B728" t="str">
            <v>STERCKVAL MICHEL</v>
          </cell>
          <cell r="C728" t="str">
            <v>WM</v>
          </cell>
          <cell r="E728">
            <v>34</v>
          </cell>
          <cell r="F728" t="str">
            <v>1°</v>
          </cell>
        </row>
        <row r="729">
          <cell r="A729">
            <v>1168</v>
          </cell>
          <cell r="B729" t="str">
            <v>VAN BAREL FERDINAND</v>
          </cell>
          <cell r="C729" t="str">
            <v>WM</v>
          </cell>
          <cell r="E729">
            <v>34</v>
          </cell>
          <cell r="F729" t="str">
            <v>1°</v>
          </cell>
        </row>
        <row r="730">
          <cell r="A730">
            <v>5727</v>
          </cell>
          <cell r="B730" t="str">
            <v>VAN GOETHEM BENNY</v>
          </cell>
          <cell r="C730" t="str">
            <v>WM</v>
          </cell>
          <cell r="E730">
            <v>27</v>
          </cell>
          <cell r="F730" t="str">
            <v>2°</v>
          </cell>
        </row>
        <row r="731">
          <cell r="A731">
            <v>4841</v>
          </cell>
          <cell r="B731" t="str">
            <v>VERPLANCKE Jean-Paul</v>
          </cell>
          <cell r="C731" t="str">
            <v>WM</v>
          </cell>
          <cell r="E731">
            <v>27</v>
          </cell>
          <cell r="F731" t="str">
            <v>2°</v>
          </cell>
        </row>
        <row r="732">
          <cell r="A732">
            <v>4842</v>
          </cell>
          <cell r="B732" t="str">
            <v>WAUTERS TOM</v>
          </cell>
          <cell r="C732" t="str">
            <v>WM</v>
          </cell>
          <cell r="E732">
            <v>34</v>
          </cell>
          <cell r="F732" t="str">
            <v>1°</v>
          </cell>
        </row>
        <row r="733">
          <cell r="A733">
            <v>2206</v>
          </cell>
          <cell r="B733" t="str">
            <v>WEEREMANS DIRK</v>
          </cell>
          <cell r="C733" t="str">
            <v>WM</v>
          </cell>
          <cell r="E733">
            <v>60</v>
          </cell>
          <cell r="F733" t="str">
            <v>ere</v>
          </cell>
        </row>
        <row r="734">
          <cell r="A734">
            <v>8661</v>
          </cell>
          <cell r="B734" t="str">
            <v>HEYNDRICKX Vik</v>
          </cell>
          <cell r="C734" t="str">
            <v>WM</v>
          </cell>
          <cell r="E734">
            <v>34</v>
          </cell>
          <cell r="F734" t="str">
            <v>1°</v>
          </cell>
        </row>
        <row r="735">
          <cell r="A735">
            <v>7521</v>
          </cell>
          <cell r="B735" t="str">
            <v>VERBERT Eddy</v>
          </cell>
          <cell r="C735" t="str">
            <v>WM</v>
          </cell>
          <cell r="E735">
            <v>34</v>
          </cell>
          <cell r="F735" t="str">
            <v>1°</v>
          </cell>
        </row>
        <row r="736">
          <cell r="A736">
            <v>8254</v>
          </cell>
          <cell r="B736" t="str">
            <v>SOUMAGNE Pierre</v>
          </cell>
          <cell r="C736" t="str">
            <v>WM</v>
          </cell>
          <cell r="E736">
            <v>60</v>
          </cell>
          <cell r="F736" t="str">
            <v>ere</v>
          </cell>
        </row>
        <row r="737">
          <cell r="A737">
            <v>6953</v>
          </cell>
          <cell r="B737" t="str">
            <v>DEWIT Anthony</v>
          </cell>
          <cell r="C737" t="str">
            <v>WM</v>
          </cell>
          <cell r="E737">
            <v>27</v>
          </cell>
          <cell r="F737" t="str">
            <v>2°</v>
          </cell>
        </row>
        <row r="738">
          <cell r="A738">
            <v>6851</v>
          </cell>
          <cell r="B738" t="str">
            <v>ALLEMAN Marc</v>
          </cell>
          <cell r="C738" t="str">
            <v>WM</v>
          </cell>
          <cell r="E738">
            <v>42</v>
          </cell>
          <cell r="F738" t="str">
            <v>exc</v>
          </cell>
        </row>
        <row r="739">
          <cell r="A739">
            <v>2292</v>
          </cell>
          <cell r="B739" t="str">
            <v>SLAGMOLEN FREDERIK</v>
          </cell>
          <cell r="C739" t="str">
            <v>WM</v>
          </cell>
          <cell r="E739">
            <v>27</v>
          </cell>
          <cell r="F739" t="str">
            <v>2°</v>
          </cell>
        </row>
        <row r="740">
          <cell r="A740">
            <v>9775</v>
          </cell>
          <cell r="B740" t="str">
            <v>COLAERT René</v>
          </cell>
          <cell r="C740" t="str">
            <v>WM</v>
          </cell>
          <cell r="E740">
            <v>18</v>
          </cell>
          <cell r="F740" t="str">
            <v>4°</v>
          </cell>
        </row>
        <row r="741">
          <cell r="A741">
            <v>9790</v>
          </cell>
          <cell r="B741" t="str">
            <v>DE MOL Eddy</v>
          </cell>
          <cell r="C741" t="str">
            <v>WM</v>
          </cell>
          <cell r="E741">
            <v>22</v>
          </cell>
          <cell r="F741" t="str">
            <v>3°</v>
          </cell>
        </row>
        <row r="742">
          <cell r="A742" t="str">
            <v>NS4</v>
          </cell>
          <cell r="B742" t="str">
            <v>DEWIT Freddy</v>
          </cell>
          <cell r="C742" t="str">
            <v>WM</v>
          </cell>
          <cell r="E742">
            <v>22</v>
          </cell>
          <cell r="F742" t="str">
            <v>3°</v>
          </cell>
        </row>
        <row r="743">
          <cell r="A743">
            <v>9758</v>
          </cell>
          <cell r="B743" t="str">
            <v>WENSELAERS Frieda</v>
          </cell>
          <cell r="C743" t="str">
            <v>WM</v>
          </cell>
          <cell r="E743">
            <v>15</v>
          </cell>
          <cell r="F743" t="str">
            <v>5°</v>
          </cell>
        </row>
        <row r="744">
          <cell r="A744">
            <v>6151</v>
          </cell>
          <cell r="B744" t="str">
            <v>VAN OVERSCHELDE Bonny</v>
          </cell>
          <cell r="C744" t="str">
            <v>WM</v>
          </cell>
          <cell r="E744">
            <v>27</v>
          </cell>
          <cell r="F744" t="str">
            <v>2°</v>
          </cell>
        </row>
        <row r="748">
          <cell r="A748">
            <v>4691</v>
          </cell>
          <cell r="B748" t="str">
            <v>D'HONDT Hervé</v>
          </cell>
          <cell r="C748" t="str">
            <v>WOH</v>
          </cell>
          <cell r="F748" t="b">
            <v>0</v>
          </cell>
        </row>
        <row r="749">
          <cell r="A749">
            <v>4701</v>
          </cell>
          <cell r="B749" t="str">
            <v>WERBROUCK Donald</v>
          </cell>
          <cell r="C749" t="str">
            <v>WOH</v>
          </cell>
          <cell r="E749">
            <v>18</v>
          </cell>
          <cell r="F749" t="str">
            <v>4°</v>
          </cell>
        </row>
        <row r="750">
          <cell r="A750">
            <v>6722</v>
          </cell>
          <cell r="B750" t="str">
            <v>GRYSON Dirk</v>
          </cell>
          <cell r="C750" t="str">
            <v>WOH</v>
          </cell>
          <cell r="F750" t="b">
            <v>0</v>
          </cell>
        </row>
        <row r="751">
          <cell r="A751">
            <v>7314</v>
          </cell>
          <cell r="B751" t="str">
            <v>DEMAN Leon</v>
          </cell>
          <cell r="C751" t="str">
            <v>WOH</v>
          </cell>
          <cell r="F751" t="b">
            <v>0</v>
          </cell>
        </row>
        <row r="752">
          <cell r="A752">
            <v>7315</v>
          </cell>
          <cell r="B752" t="str">
            <v>EVERAERDT Corneel</v>
          </cell>
          <cell r="C752" t="str">
            <v>WOH</v>
          </cell>
          <cell r="F752" t="b">
            <v>0</v>
          </cell>
        </row>
        <row r="753">
          <cell r="A753">
            <v>8528</v>
          </cell>
          <cell r="B753" t="str">
            <v>VANACKER Jozef</v>
          </cell>
          <cell r="C753" t="str">
            <v>WOH</v>
          </cell>
          <cell r="F753" t="b">
            <v>0</v>
          </cell>
        </row>
        <row r="754">
          <cell r="A754">
            <v>8687</v>
          </cell>
          <cell r="B754" t="str">
            <v>DESWARTE Willy</v>
          </cell>
          <cell r="C754" t="str">
            <v>WOH</v>
          </cell>
          <cell r="F754" t="b">
            <v>0</v>
          </cell>
        </row>
        <row r="755">
          <cell r="A755">
            <v>8872</v>
          </cell>
          <cell r="B755" t="str">
            <v>BEIRNAERT Arthur</v>
          </cell>
          <cell r="C755" t="str">
            <v>WOH</v>
          </cell>
          <cell r="F755" t="b">
            <v>0</v>
          </cell>
        </row>
        <row r="756">
          <cell r="A756">
            <v>8873</v>
          </cell>
          <cell r="B756" t="str">
            <v>DEVOS Claude</v>
          </cell>
          <cell r="C756" t="str">
            <v>WOH</v>
          </cell>
          <cell r="E756">
            <v>22</v>
          </cell>
          <cell r="F756" t="str">
            <v>3°</v>
          </cell>
        </row>
        <row r="757">
          <cell r="A757">
            <v>8875</v>
          </cell>
          <cell r="B757" t="str">
            <v>DEBUSSCHERE Dries</v>
          </cell>
          <cell r="C757" t="str">
            <v>WOH</v>
          </cell>
          <cell r="F757" t="b">
            <v>0</v>
          </cell>
        </row>
        <row r="758">
          <cell r="A758">
            <v>9074</v>
          </cell>
          <cell r="B758" t="str">
            <v>VANBIERVLIET Geert</v>
          </cell>
          <cell r="C758" t="str">
            <v>WOH</v>
          </cell>
          <cell r="F758" t="b">
            <v>0</v>
          </cell>
        </row>
        <row r="759">
          <cell r="A759">
            <v>9270</v>
          </cell>
          <cell r="B759" t="str">
            <v>DESWARTE Franky</v>
          </cell>
          <cell r="C759" t="str">
            <v>WOH</v>
          </cell>
          <cell r="F759" t="b">
            <v>0</v>
          </cell>
        </row>
        <row r="760">
          <cell r="A760">
            <v>9271</v>
          </cell>
          <cell r="B760" t="str">
            <v>VAN ACKER Frank</v>
          </cell>
          <cell r="C760" t="str">
            <v>WOH</v>
          </cell>
          <cell r="F760" t="b">
            <v>0</v>
          </cell>
        </row>
        <row r="761">
          <cell r="A761">
            <v>5183</v>
          </cell>
          <cell r="B761" t="str">
            <v>BOEDTS Freddy</v>
          </cell>
          <cell r="C761" t="str">
            <v>WOH</v>
          </cell>
          <cell r="F761" t="b">
            <v>0</v>
          </cell>
        </row>
        <row r="762">
          <cell r="A762">
            <v>7316</v>
          </cell>
          <cell r="B762" t="str">
            <v>RONDELE Freddy</v>
          </cell>
          <cell r="C762" t="str">
            <v>K.GHOK</v>
          </cell>
          <cell r="E762">
            <v>22</v>
          </cell>
          <cell r="F762" t="str">
            <v>3°</v>
          </cell>
        </row>
        <row r="763">
          <cell r="A763">
            <v>5717</v>
          </cell>
          <cell r="B763" t="str">
            <v>ACX Dirk</v>
          </cell>
          <cell r="C763" t="str">
            <v>WOH</v>
          </cell>
          <cell r="E763">
            <v>22</v>
          </cell>
          <cell r="F763" t="str">
            <v>3°</v>
          </cell>
        </row>
        <row r="764">
          <cell r="A764">
            <v>9856</v>
          </cell>
          <cell r="B764" t="str">
            <v>ALGOET Marc</v>
          </cell>
          <cell r="C764" t="str">
            <v>WOH</v>
          </cell>
        </row>
        <row r="766">
          <cell r="A766">
            <v>4487</v>
          </cell>
          <cell r="B766" t="str">
            <v>VAN DE VOORDE Luc</v>
          </cell>
          <cell r="E766">
            <v>42</v>
          </cell>
          <cell r="F766" t="str">
            <v>exc</v>
          </cell>
        </row>
        <row r="767">
          <cell r="A767">
            <v>6577</v>
          </cell>
          <cell r="B767" t="str">
            <v>SCIACCA Emilio</v>
          </cell>
          <cell r="E767">
            <v>60</v>
          </cell>
          <cell r="F767" t="str">
            <v>ere</v>
          </cell>
        </row>
        <row r="768">
          <cell r="A768">
            <v>1040</v>
          </cell>
          <cell r="B768" t="str">
            <v>SERGEANT Etienne</v>
          </cell>
          <cell r="E768">
            <v>15</v>
          </cell>
          <cell r="F768" t="str">
            <v>5°</v>
          </cell>
        </row>
        <row r="769">
          <cell r="A769">
            <v>9519</v>
          </cell>
          <cell r="B769" t="str">
            <v>HUT Joop</v>
          </cell>
          <cell r="F769" t="b">
            <v>0</v>
          </cell>
        </row>
        <row r="770">
          <cell r="A770">
            <v>5798</v>
          </cell>
          <cell r="B770" t="str">
            <v>van Manen Bert</v>
          </cell>
          <cell r="E770">
            <v>60</v>
          </cell>
          <cell r="F770" t="str">
            <v>ere</v>
          </cell>
        </row>
        <row r="772">
          <cell r="A772">
            <v>9975</v>
          </cell>
          <cell r="B772" t="str">
            <v>WILLEMS Peter</v>
          </cell>
          <cell r="E772">
            <v>42</v>
          </cell>
          <cell r="F772" t="str">
            <v>exc</v>
          </cell>
        </row>
        <row r="773">
          <cell r="A773">
            <v>7685</v>
          </cell>
          <cell r="B773" t="str">
            <v>Hanskens Stephaan</v>
          </cell>
          <cell r="E773">
            <v>15</v>
          </cell>
          <cell r="F773" t="str">
            <v>5°</v>
          </cell>
        </row>
        <row r="774">
          <cell r="A774">
            <v>1044</v>
          </cell>
          <cell r="B774" t="str">
            <v>Coppens Jimmy</v>
          </cell>
          <cell r="E774">
            <v>15</v>
          </cell>
          <cell r="F774" t="str">
            <v>5°</v>
          </cell>
        </row>
        <row r="776">
          <cell r="A776">
            <v>9594</v>
          </cell>
          <cell r="B776" t="str">
            <v>VAN QUAETHEM Romain</v>
          </cell>
          <cell r="F776" t="b">
            <v>0</v>
          </cell>
        </row>
        <row r="778">
          <cell r="A778">
            <v>4528</v>
          </cell>
          <cell r="B778" t="str">
            <v>VAN HANEGEM Nico</v>
          </cell>
          <cell r="E778">
            <v>42</v>
          </cell>
          <cell r="F778" t="str">
            <v>exc</v>
          </cell>
        </row>
        <row r="779">
          <cell r="A779">
            <v>8889</v>
          </cell>
          <cell r="B779" t="str">
            <v>DE PREST Alex</v>
          </cell>
          <cell r="E779">
            <v>22</v>
          </cell>
          <cell r="F779" t="str">
            <v>3°</v>
          </cell>
        </row>
        <row r="780">
          <cell r="A780">
            <v>9423</v>
          </cell>
          <cell r="B780" t="str">
            <v>DE GOQUE Guy</v>
          </cell>
          <cell r="E780">
            <v>22</v>
          </cell>
          <cell r="F780" t="str">
            <v>3°</v>
          </cell>
        </row>
        <row r="781">
          <cell r="A781">
            <v>1039</v>
          </cell>
          <cell r="B781" t="str">
            <v>WIEME Koenraad</v>
          </cell>
          <cell r="E781">
            <v>27</v>
          </cell>
          <cell r="F781" t="str">
            <v>2°</v>
          </cell>
        </row>
        <row r="782">
          <cell r="A782">
            <v>4550</v>
          </cell>
          <cell r="B782" t="str">
            <v>KESTELOOT Patrick</v>
          </cell>
          <cell r="E782">
            <v>60</v>
          </cell>
          <cell r="F782" t="str">
            <v>ere</v>
          </cell>
        </row>
        <row r="783">
          <cell r="A783">
            <v>1033</v>
          </cell>
          <cell r="B783" t="str">
            <v>DE CASTER Marc</v>
          </cell>
          <cell r="E783">
            <v>15</v>
          </cell>
          <cell r="F783" t="str">
            <v>5°</v>
          </cell>
        </row>
        <row r="784">
          <cell r="A784">
            <v>8426</v>
          </cell>
          <cell r="B784" t="str">
            <v>MOEYKENS Michel</v>
          </cell>
          <cell r="E784">
            <v>22</v>
          </cell>
          <cell r="F784" t="str">
            <v>3°</v>
          </cell>
        </row>
        <row r="786">
          <cell r="A786">
            <v>8347</v>
          </cell>
          <cell r="B786" t="str">
            <v>BUYENS Pascal</v>
          </cell>
          <cell r="E786">
            <v>22</v>
          </cell>
          <cell r="F786" t="str">
            <v>3°</v>
          </cell>
        </row>
        <row r="787">
          <cell r="A787">
            <v>8886</v>
          </cell>
          <cell r="B787" t="str">
            <v>DELTENRE Pascal</v>
          </cell>
          <cell r="E787">
            <v>22</v>
          </cell>
          <cell r="F787" t="str">
            <v>3°</v>
          </cell>
        </row>
        <row r="788">
          <cell r="A788">
            <v>8887</v>
          </cell>
          <cell r="B788" t="str">
            <v>VANLANCKER Marc</v>
          </cell>
          <cell r="E788">
            <v>34</v>
          </cell>
          <cell r="F788" t="str">
            <v>1°</v>
          </cell>
        </row>
        <row r="789">
          <cell r="A789">
            <v>9264</v>
          </cell>
          <cell r="B789" t="str">
            <v>REYCHLER Hedwig</v>
          </cell>
          <cell r="C789" t="str">
            <v>K&amp;V</v>
          </cell>
          <cell r="E789">
            <v>18</v>
          </cell>
          <cell r="F789" t="str">
            <v>4°</v>
          </cell>
        </row>
        <row r="790">
          <cell r="A790">
            <v>9262</v>
          </cell>
          <cell r="B790" t="str">
            <v>CLAEYS Hubert</v>
          </cell>
          <cell r="F790" t="b">
            <v>0</v>
          </cell>
        </row>
        <row r="791">
          <cell r="A791">
            <v>9523</v>
          </cell>
          <cell r="B791" t="str">
            <v>DE LANGHE François</v>
          </cell>
          <cell r="E791">
            <v>15</v>
          </cell>
          <cell r="F791" t="str">
            <v>5°</v>
          </cell>
        </row>
        <row r="794">
          <cell r="F794" t="b">
            <v>0</v>
          </cell>
        </row>
        <row r="795">
          <cell r="A795">
            <v>9962</v>
          </cell>
          <cell r="B795" t="str">
            <v>DE BRAEKELEIR Gilbert</v>
          </cell>
        </row>
        <row r="803">
          <cell r="A803">
            <v>9521</v>
          </cell>
          <cell r="B803" t="str">
            <v>VERMEULEN Louis</v>
          </cell>
        </row>
        <row r="813">
          <cell r="F813" t="b">
            <v>0</v>
          </cell>
        </row>
        <row r="818">
          <cell r="F818" t="b">
            <v>0</v>
          </cell>
        </row>
        <row r="825">
          <cell r="F825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W"/>
      <sheetName val="4W"/>
      <sheetName val="6W"/>
      <sheetName val="8W"/>
      <sheetName val="samenvatting"/>
      <sheetName val="BLAD"/>
      <sheetName val="DATABANK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>
            <v>4065</v>
          </cell>
          <cell r="B1" t="str">
            <v>BAERT Rony</v>
          </cell>
          <cell r="C1" t="str">
            <v>K.BIGI</v>
          </cell>
          <cell r="D1" t="str">
            <v>1°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  <cell r="D2" t="str">
            <v>4°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  <cell r="D3" t="str">
            <v>4°</v>
          </cell>
        </row>
        <row r="4">
          <cell r="A4">
            <v>4070</v>
          </cell>
          <cell r="B4" t="str">
            <v>DE BAERE Cindy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  <cell r="D6" t="str">
            <v>4°</v>
          </cell>
        </row>
        <row r="7">
          <cell r="A7">
            <v>4118</v>
          </cell>
          <cell r="B7" t="str">
            <v>DEVOOGHT Hubert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6680</v>
          </cell>
          <cell r="B9" t="str">
            <v>FLAMEE Kurt</v>
          </cell>
          <cell r="C9" t="str">
            <v>K.BIGI</v>
          </cell>
          <cell r="D9" t="str">
            <v>3°</v>
          </cell>
        </row>
        <row r="10">
          <cell r="A10">
            <v>4121</v>
          </cell>
          <cell r="B10" t="str">
            <v>GYSELINCK Noel</v>
          </cell>
          <cell r="C10" t="str">
            <v>K.BIGI</v>
          </cell>
        </row>
        <row r="11">
          <cell r="A11">
            <v>4085</v>
          </cell>
          <cell r="B11" t="str">
            <v>LAMBERT Urbain</v>
          </cell>
          <cell r="C11" t="str">
            <v>K.BIGI</v>
          </cell>
        </row>
        <row r="12">
          <cell r="A12">
            <v>4091</v>
          </cell>
          <cell r="B12" t="str">
            <v>SWIMBERGHE Willy</v>
          </cell>
          <cell r="C12" t="str">
            <v>K.BIGI</v>
          </cell>
        </row>
        <row r="13">
          <cell r="A13">
            <v>4092</v>
          </cell>
          <cell r="B13" t="str">
            <v>VAERNEWYCK Eric</v>
          </cell>
          <cell r="C13" t="str">
            <v>K.BIGI</v>
          </cell>
        </row>
        <row r="14">
          <cell r="A14">
            <v>6679</v>
          </cell>
          <cell r="B14" t="str">
            <v>VANDENDRIESSCHE Etienne</v>
          </cell>
          <cell r="C14" t="str">
            <v>K.BIGI</v>
          </cell>
        </row>
        <row r="15">
          <cell r="A15">
            <v>6078</v>
          </cell>
          <cell r="B15" t="str">
            <v>VANDEWIELE Erik</v>
          </cell>
          <cell r="C15" t="str">
            <v>K.BIGI</v>
          </cell>
          <cell r="D15" t="str">
            <v>4°</v>
          </cell>
        </row>
        <row r="16">
          <cell r="A16">
            <v>4126</v>
          </cell>
          <cell r="B16" t="str">
            <v>VANHEE Frans</v>
          </cell>
          <cell r="C16" t="str">
            <v>K.BIGI</v>
          </cell>
        </row>
        <row r="17">
          <cell r="A17">
            <v>5678</v>
          </cell>
          <cell r="B17" t="str">
            <v>VERSCHAEVE Edwin</v>
          </cell>
          <cell r="C17" t="str">
            <v>K.BIGI</v>
          </cell>
        </row>
        <row r="18">
          <cell r="A18">
            <v>4100</v>
          </cell>
          <cell r="B18" t="str">
            <v>BOUSSY Werner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  <cell r="D19" t="str">
            <v>5°</v>
          </cell>
        </row>
        <row r="20">
          <cell r="A20">
            <v>5178</v>
          </cell>
          <cell r="B20" t="str">
            <v>FRANKEN Luc</v>
          </cell>
          <cell r="C20" t="str">
            <v>K.Kn</v>
          </cell>
          <cell r="D20" t="str">
            <v>1°</v>
          </cell>
        </row>
        <row r="21">
          <cell r="A21">
            <v>7284</v>
          </cell>
          <cell r="B21" t="str">
            <v>LANDUYT Sacha</v>
          </cell>
          <cell r="C21" t="str">
            <v>K.Kn</v>
          </cell>
        </row>
        <row r="22">
          <cell r="A22">
            <v>4109</v>
          </cell>
          <cell r="B22" t="str">
            <v>LIERMAN Roger</v>
          </cell>
          <cell r="C22" t="str">
            <v>K.Kn</v>
          </cell>
          <cell r="D22" t="str">
            <v>2°</v>
          </cell>
        </row>
        <row r="23">
          <cell r="A23">
            <v>4522</v>
          </cell>
          <cell r="B23" t="str">
            <v>METTEPENNINGEN Julien</v>
          </cell>
          <cell r="C23" t="str">
            <v>K.Kn</v>
          </cell>
        </row>
        <row r="24">
          <cell r="A24">
            <v>7121</v>
          </cell>
          <cell r="B24" t="str">
            <v>NAUWELAERTS Nick</v>
          </cell>
          <cell r="C24" t="str">
            <v>K.Kn</v>
          </cell>
        </row>
        <row r="25">
          <cell r="A25">
            <v>8136</v>
          </cell>
          <cell r="B25" t="str">
            <v>VAN PARIJS Martin</v>
          </cell>
          <cell r="C25" t="str">
            <v>K.Kn</v>
          </cell>
          <cell r="D25" t="str">
            <v>3°</v>
          </cell>
        </row>
        <row r="26">
          <cell r="A26">
            <v>6807</v>
          </cell>
          <cell r="B26" t="str">
            <v>VAN QUATHEM Paul</v>
          </cell>
          <cell r="C26" t="str">
            <v>K.Kn</v>
          </cell>
        </row>
        <row r="27">
          <cell r="A27">
            <v>7467</v>
          </cell>
          <cell r="B27" t="str">
            <v>VERSCHAEVE Wilfried</v>
          </cell>
          <cell r="C27" t="str">
            <v>K.Kn</v>
          </cell>
          <cell r="D27" t="str">
            <v>3°</v>
          </cell>
        </row>
        <row r="28">
          <cell r="A28">
            <v>6188</v>
          </cell>
          <cell r="B28" t="str">
            <v>CAPELLE Gerard</v>
          </cell>
          <cell r="C28" t="str">
            <v>AI</v>
          </cell>
        </row>
        <row r="29">
          <cell r="A29">
            <v>1376</v>
          </cell>
          <cell r="B29" t="str">
            <v>CEULEMANS Lodewijck</v>
          </cell>
          <cell r="C29" t="str">
            <v>AI</v>
          </cell>
        </row>
        <row r="30">
          <cell r="A30">
            <v>8045</v>
          </cell>
          <cell r="B30" t="str">
            <v>GARRE Roger</v>
          </cell>
          <cell r="C30" t="str">
            <v>AI</v>
          </cell>
        </row>
        <row r="31">
          <cell r="A31">
            <v>6190</v>
          </cell>
          <cell r="B31" t="str">
            <v>GASTEN Lucien</v>
          </cell>
          <cell r="C31" t="str">
            <v>AI</v>
          </cell>
        </row>
        <row r="32">
          <cell r="A32">
            <v>7463</v>
          </cell>
          <cell r="B32" t="str">
            <v>GOBLET Ghislain</v>
          </cell>
          <cell r="C32" t="str">
            <v>AI</v>
          </cell>
        </row>
        <row r="33">
          <cell r="A33">
            <v>8094</v>
          </cell>
          <cell r="B33" t="str">
            <v>LEDUC Claude</v>
          </cell>
          <cell r="C33" t="str">
            <v>AI</v>
          </cell>
        </row>
        <row r="34">
          <cell r="A34">
            <v>7679</v>
          </cell>
          <cell r="B34" t="str">
            <v>MARIVOET Christiane</v>
          </cell>
          <cell r="C34" t="str">
            <v>AI</v>
          </cell>
        </row>
        <row r="35">
          <cell r="A35">
            <v>5500</v>
          </cell>
          <cell r="B35" t="str">
            <v>ROELANTS Karel</v>
          </cell>
          <cell r="C35" t="str">
            <v>AI</v>
          </cell>
        </row>
        <row r="36">
          <cell r="A36">
            <v>5600</v>
          </cell>
          <cell r="B36" t="str">
            <v>VAN DE CAN Jean-Claude</v>
          </cell>
          <cell r="C36" t="str">
            <v>AI</v>
          </cell>
        </row>
        <row r="37">
          <cell r="A37">
            <v>4143</v>
          </cell>
          <cell r="B37" t="str">
            <v>VAN CRAEN Albert</v>
          </cell>
          <cell r="C37" t="str">
            <v>AI</v>
          </cell>
        </row>
        <row r="38">
          <cell r="A38">
            <v>6539</v>
          </cell>
          <cell r="B38" t="str">
            <v>VAN HOUTTE Jean</v>
          </cell>
          <cell r="C38" t="str">
            <v>AI</v>
          </cell>
        </row>
        <row r="39">
          <cell r="A39">
            <v>6402</v>
          </cell>
          <cell r="B39" t="str">
            <v>VANDENBRANDE Peter</v>
          </cell>
          <cell r="C39" t="str">
            <v>AI</v>
          </cell>
        </row>
        <row r="40">
          <cell r="A40">
            <v>7882</v>
          </cell>
          <cell r="B40" t="str">
            <v>VERDONCK Herman</v>
          </cell>
          <cell r="C40" t="str">
            <v>AI</v>
          </cell>
        </row>
        <row r="41">
          <cell r="A41">
            <v>7356</v>
          </cell>
          <cell r="B41" t="str">
            <v>WILLEMS Noel</v>
          </cell>
          <cell r="C41" t="str">
            <v>AI</v>
          </cell>
        </row>
        <row r="42">
          <cell r="A42">
            <v>5740</v>
          </cell>
          <cell r="B42" t="str">
            <v>BONTE James</v>
          </cell>
          <cell r="C42" t="str">
            <v>OS</v>
          </cell>
        </row>
        <row r="43">
          <cell r="A43">
            <v>4119</v>
          </cell>
          <cell r="B43" t="str">
            <v>GEERLANDT José</v>
          </cell>
          <cell r="C43" t="str">
            <v>OS</v>
          </cell>
        </row>
        <row r="44">
          <cell r="A44">
            <v>4120</v>
          </cell>
          <cell r="B44" t="str">
            <v>GOVAERE Willy</v>
          </cell>
          <cell r="C44" t="str">
            <v>OS</v>
          </cell>
        </row>
        <row r="45">
          <cell r="A45">
            <v>4122</v>
          </cell>
          <cell r="B45" t="str">
            <v>HAEGHEBAERT Eric</v>
          </cell>
          <cell r="C45" t="str">
            <v>OS</v>
          </cell>
        </row>
        <row r="46">
          <cell r="A46">
            <v>4080</v>
          </cell>
          <cell r="B46" t="str">
            <v>HUYGHE Emiel</v>
          </cell>
          <cell r="C46" t="str">
            <v>OS</v>
          </cell>
        </row>
        <row r="47">
          <cell r="A47">
            <v>8046</v>
          </cell>
          <cell r="B47" t="str">
            <v>LAMMENS Wilfried</v>
          </cell>
          <cell r="C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  <cell r="D49" t="str">
            <v>1°</v>
          </cell>
        </row>
        <row r="50">
          <cell r="A50">
            <v>7287</v>
          </cell>
          <cell r="B50" t="str">
            <v>SOENENS Joël</v>
          </cell>
          <cell r="C50" t="str">
            <v>OS</v>
          </cell>
        </row>
        <row r="51">
          <cell r="A51">
            <v>7010</v>
          </cell>
          <cell r="B51" t="str">
            <v>VERMEULEN Johan</v>
          </cell>
          <cell r="C51" t="str">
            <v>OS</v>
          </cell>
          <cell r="D51" t="str">
            <v>4°</v>
          </cell>
        </row>
        <row r="52">
          <cell r="A52">
            <v>4133</v>
          </cell>
          <cell r="B52" t="str">
            <v>WERBROUCK Luc</v>
          </cell>
          <cell r="C52" t="str">
            <v>OS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4160</v>
          </cell>
          <cell r="B54" t="str">
            <v>BLOMME Herman</v>
          </cell>
          <cell r="C54" t="str">
            <v>K.ZE</v>
          </cell>
        </row>
        <row r="55">
          <cell r="A55">
            <v>4162</v>
          </cell>
          <cell r="B55" t="str">
            <v>CAPPELLE Eddy</v>
          </cell>
          <cell r="C55" t="str">
            <v>K.ZE</v>
          </cell>
          <cell r="D55" t="str">
            <v>exc</v>
          </cell>
        </row>
        <row r="56">
          <cell r="A56">
            <v>4165</v>
          </cell>
          <cell r="B56" t="str">
            <v>COVEMAEKER Omer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  <cell r="D58" t="str">
            <v>4°</v>
          </cell>
        </row>
        <row r="59">
          <cell r="A59">
            <v>4172</v>
          </cell>
          <cell r="B59" t="str">
            <v>JANSSENS Roger</v>
          </cell>
          <cell r="C59" t="str">
            <v>K.ZE</v>
          </cell>
        </row>
        <row r="60">
          <cell r="A60">
            <v>5182</v>
          </cell>
          <cell r="B60" t="str">
            <v>SERROELS Erwin</v>
          </cell>
          <cell r="C60" t="str">
            <v>K.ZE</v>
          </cell>
        </row>
        <row r="61">
          <cell r="A61">
            <v>4176</v>
          </cell>
          <cell r="B61" t="str">
            <v>VANSEVENANT Remi</v>
          </cell>
          <cell r="C61" t="str">
            <v>K.ZE</v>
          </cell>
        </row>
        <row r="62">
          <cell r="A62">
            <v>6405</v>
          </cell>
          <cell r="B62" t="str">
            <v>ANSEEUW Chris</v>
          </cell>
          <cell r="C62" t="str">
            <v>D.K</v>
          </cell>
        </row>
        <row r="63">
          <cell r="A63">
            <v>4127</v>
          </cell>
          <cell r="B63" t="str">
            <v>BROUCKAERT Patrick</v>
          </cell>
          <cell r="C63" t="str">
            <v>D.K</v>
          </cell>
        </row>
        <row r="64">
          <cell r="A64">
            <v>4179</v>
          </cell>
          <cell r="B64" t="str">
            <v>CHAMON Norbert</v>
          </cell>
          <cell r="C64" t="str">
            <v>D.K</v>
          </cell>
        </row>
        <row r="65">
          <cell r="A65">
            <v>7465</v>
          </cell>
          <cell r="B65" t="str">
            <v>COUSSEMENT Wim</v>
          </cell>
          <cell r="C65" t="str">
            <v>D.K</v>
          </cell>
        </row>
        <row r="66">
          <cell r="A66">
            <v>5682</v>
          </cell>
          <cell r="B66" t="str">
            <v>DELANGHE Lievin</v>
          </cell>
          <cell r="C66" t="str">
            <v>D.K</v>
          </cell>
        </row>
        <row r="67">
          <cell r="A67">
            <v>4184</v>
          </cell>
          <cell r="B67" t="str">
            <v>DEPOORTER Chris</v>
          </cell>
          <cell r="C67" t="str">
            <v>D.K</v>
          </cell>
        </row>
        <row r="68">
          <cell r="A68">
            <v>4185</v>
          </cell>
          <cell r="B68" t="str">
            <v>DEPOORTER Daniel</v>
          </cell>
          <cell r="C68" t="str">
            <v>D.K</v>
          </cell>
          <cell r="D68" t="str">
            <v>2°</v>
          </cell>
        </row>
        <row r="69">
          <cell r="A69">
            <v>8047</v>
          </cell>
          <cell r="B69" t="str">
            <v>DEVRIENDT Bart</v>
          </cell>
          <cell r="C69" t="str">
            <v>D.K</v>
          </cell>
        </row>
        <row r="70">
          <cell r="A70">
            <v>5683</v>
          </cell>
          <cell r="B70" t="str">
            <v>DEVRIENDT Hans</v>
          </cell>
          <cell r="C70" t="str">
            <v>D.K</v>
          </cell>
        </row>
        <row r="71">
          <cell r="A71">
            <v>4188</v>
          </cell>
          <cell r="B71" t="str">
            <v>RONDELEZ Noel</v>
          </cell>
          <cell r="C71" t="str">
            <v>D.K</v>
          </cell>
        </row>
        <row r="72">
          <cell r="A72">
            <v>6690</v>
          </cell>
          <cell r="B72" t="str">
            <v>BAUWENS Etienne</v>
          </cell>
          <cell r="C72" t="str">
            <v>K.Br</v>
          </cell>
          <cell r="D72" t="str">
            <v>1°</v>
          </cell>
        </row>
        <row r="73">
          <cell r="A73">
            <v>7797</v>
          </cell>
          <cell r="B73" t="str">
            <v>BEIRENS Marc</v>
          </cell>
          <cell r="C73" t="str">
            <v>K.Br</v>
          </cell>
          <cell r="D73" t="str">
            <v>3°</v>
          </cell>
        </row>
        <row r="74">
          <cell r="A74">
            <v>7798</v>
          </cell>
          <cell r="B74" t="str">
            <v>BEIRENS Rob</v>
          </cell>
          <cell r="C74" t="str">
            <v>K.Br</v>
          </cell>
        </row>
        <row r="75">
          <cell r="A75" t="str">
            <v>4471B</v>
          </cell>
          <cell r="B75" t="str">
            <v>BEYLEMANS Ben</v>
          </cell>
          <cell r="C75" t="str">
            <v>K.Br</v>
          </cell>
        </row>
        <row r="76">
          <cell r="A76">
            <v>7013</v>
          </cell>
          <cell r="B76" t="str">
            <v>BLATON Karel</v>
          </cell>
          <cell r="C76" t="str">
            <v>K.Br</v>
          </cell>
        </row>
        <row r="77">
          <cell r="A77">
            <v>5685</v>
          </cell>
          <cell r="B77" t="str">
            <v>BOECKAERT Eric</v>
          </cell>
          <cell r="C77" t="str">
            <v>K.Br</v>
          </cell>
          <cell r="D77" t="str">
            <v>1°</v>
          </cell>
        </row>
        <row r="78">
          <cell r="A78" t="str">
            <v>4355B</v>
          </cell>
          <cell r="B78" t="str">
            <v>DE BOU Joris</v>
          </cell>
          <cell r="C78" t="str">
            <v>K.Br</v>
          </cell>
          <cell r="D78" t="str">
            <v>ERE</v>
          </cell>
        </row>
        <row r="79">
          <cell r="A79">
            <v>4148</v>
          </cell>
          <cell r="B79" t="str">
            <v>DE CUYPER René</v>
          </cell>
          <cell r="C79" t="str">
            <v>K.Br</v>
          </cell>
        </row>
        <row r="80">
          <cell r="A80">
            <v>4217</v>
          </cell>
          <cell r="B80" t="str">
            <v>DE GRAEVE David</v>
          </cell>
          <cell r="C80" t="str">
            <v>K.Br</v>
          </cell>
        </row>
        <row r="81">
          <cell r="A81">
            <v>7796</v>
          </cell>
          <cell r="B81" t="str">
            <v>DE LAET Cassy</v>
          </cell>
          <cell r="C81" t="str">
            <v>K.Br</v>
          </cell>
        </row>
        <row r="82">
          <cell r="A82">
            <v>4218</v>
          </cell>
          <cell r="B82" t="str">
            <v>DEFRAEYE Nicky</v>
          </cell>
          <cell r="C82" t="str">
            <v>K.Br</v>
          </cell>
        </row>
        <row r="83">
          <cell r="A83">
            <v>5186</v>
          </cell>
          <cell r="B83" t="str">
            <v>DEFRUYT Dirk</v>
          </cell>
          <cell r="C83" t="str">
            <v>K.Br</v>
          </cell>
        </row>
        <row r="84">
          <cell r="A84" t="str">
            <v>4185B</v>
          </cell>
          <cell r="B84" t="str">
            <v>DEPOORTER Daniel</v>
          </cell>
          <cell r="C84" t="str">
            <v>K.Br</v>
          </cell>
          <cell r="D84" t="str">
            <v>2°</v>
          </cell>
        </row>
        <row r="85">
          <cell r="A85">
            <v>4222</v>
          </cell>
          <cell r="B85" t="str">
            <v>DEQUEKER Guido</v>
          </cell>
          <cell r="C85" t="str">
            <v>K.Br</v>
          </cell>
        </row>
        <row r="86">
          <cell r="A86">
            <v>4150</v>
          </cell>
          <cell r="B86" t="str">
            <v>DEVROE Eddy</v>
          </cell>
          <cell r="C86" t="str">
            <v>K.Br</v>
          </cell>
          <cell r="D86" t="str">
            <v>2°</v>
          </cell>
        </row>
        <row r="87">
          <cell r="A87">
            <v>4147</v>
          </cell>
          <cell r="B87" t="str">
            <v>D'HONT Steven</v>
          </cell>
          <cell r="C87" t="str">
            <v>K.Br</v>
          </cell>
          <cell r="D87" t="str">
            <v>EXC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  <cell r="D88" t="str">
            <v>2°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  <cell r="D89" t="str">
            <v>2°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  <cell r="D90" t="str">
            <v>3°</v>
          </cell>
        </row>
        <row r="91">
          <cell r="A91">
            <v>7288</v>
          </cell>
          <cell r="B91" t="str">
            <v>HURTEKANT Luc</v>
          </cell>
          <cell r="C91" t="str">
            <v>K.Br</v>
          </cell>
        </row>
        <row r="92">
          <cell r="A92">
            <v>4779</v>
          </cell>
          <cell r="B92" t="str">
            <v>LEYS Bart</v>
          </cell>
          <cell r="C92" t="str">
            <v>K.Br</v>
          </cell>
          <cell r="D92" t="str">
            <v>EXC</v>
          </cell>
        </row>
        <row r="93">
          <cell r="A93">
            <v>6082</v>
          </cell>
          <cell r="B93" t="str">
            <v>LEYS Erwin</v>
          </cell>
          <cell r="C93" t="str">
            <v>K.Br</v>
          </cell>
        </row>
        <row r="94">
          <cell r="A94">
            <v>5688</v>
          </cell>
          <cell r="B94" t="str">
            <v>MAENHOUT Pierre</v>
          </cell>
          <cell r="C94" t="str">
            <v>K.Br</v>
          </cell>
          <cell r="D94" t="str">
            <v>2°</v>
          </cell>
        </row>
        <row r="95">
          <cell r="A95" t="str">
            <v>7036B</v>
          </cell>
          <cell r="B95" t="str">
            <v>MISMAN Eddy</v>
          </cell>
          <cell r="C95" t="str">
            <v>K.Br</v>
          </cell>
        </row>
        <row r="96">
          <cell r="A96">
            <v>4229</v>
          </cell>
          <cell r="B96" t="str">
            <v>MOBOUCK Leon</v>
          </cell>
          <cell r="C96" t="str">
            <v>K.Br</v>
          </cell>
        </row>
        <row r="97">
          <cell r="A97">
            <v>2488</v>
          </cell>
          <cell r="B97" t="str">
            <v>MOENS André</v>
          </cell>
          <cell r="C97" t="str">
            <v>K.Br</v>
          </cell>
          <cell r="D97" t="str">
            <v>5°</v>
          </cell>
        </row>
        <row r="98">
          <cell r="A98">
            <v>4230</v>
          </cell>
          <cell r="B98" t="str">
            <v>NEIRYNCK Wilfried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4925</v>
          </cell>
          <cell r="B100" t="str">
            <v>QUICK Georges</v>
          </cell>
          <cell r="C100" t="str">
            <v>K.Br</v>
          </cell>
          <cell r="D100" t="str">
            <v>2°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5190</v>
          </cell>
          <cell r="B102" t="str">
            <v>SAVER André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7822</v>
          </cell>
          <cell r="B104" t="str">
            <v>SCHOUTETENS Marc</v>
          </cell>
          <cell r="C104" t="str">
            <v>K.Br</v>
          </cell>
        </row>
        <row r="105">
          <cell r="A105">
            <v>4557</v>
          </cell>
          <cell r="B105" t="str">
            <v>SERWEYTENS Lieven</v>
          </cell>
          <cell r="C105" t="str">
            <v>K.Br</v>
          </cell>
          <cell r="D105" t="str">
            <v>1°</v>
          </cell>
        </row>
        <row r="106">
          <cell r="A106">
            <v>8162</v>
          </cell>
          <cell r="B106" t="str">
            <v>SEYS Herbert</v>
          </cell>
          <cell r="C106" t="str">
            <v>K.Br</v>
          </cell>
        </row>
        <row r="107">
          <cell r="A107">
            <v>4156</v>
          </cell>
          <cell r="B107" t="str">
            <v>SEYS Norbert</v>
          </cell>
          <cell r="C107" t="str">
            <v>K.Br</v>
          </cell>
        </row>
        <row r="108">
          <cell r="A108">
            <v>4482</v>
          </cell>
          <cell r="B108" t="str">
            <v>STAELENS Freddy</v>
          </cell>
          <cell r="C108" t="str">
            <v>K.Br</v>
          </cell>
          <cell r="D108" t="str">
            <v>ERE</v>
          </cell>
        </row>
        <row r="109">
          <cell r="A109" t="str">
            <v>2944B</v>
          </cell>
          <cell r="B109" t="str">
            <v>T' SEYEN Roland</v>
          </cell>
          <cell r="C109" t="str">
            <v>K.Br</v>
          </cell>
        </row>
        <row r="110">
          <cell r="A110">
            <v>4238</v>
          </cell>
          <cell r="B110" t="str">
            <v>VAN HULLE Roger</v>
          </cell>
          <cell r="C110" t="str">
            <v>K.Br</v>
          </cell>
        </row>
        <row r="111">
          <cell r="A111">
            <v>6429</v>
          </cell>
          <cell r="B111" t="str">
            <v>VANDENBERGHE Willy</v>
          </cell>
          <cell r="C111" t="str">
            <v>K.Br</v>
          </cell>
          <cell r="D111" t="str">
            <v>5°</v>
          </cell>
        </row>
        <row r="112">
          <cell r="A112">
            <v>6806</v>
          </cell>
          <cell r="B112" t="str">
            <v>VANHAEREN Leon</v>
          </cell>
          <cell r="C112" t="str">
            <v>K.Br</v>
          </cell>
        </row>
        <row r="113">
          <cell r="A113">
            <v>4241</v>
          </cell>
          <cell r="B113" t="str">
            <v>VANHECKE Rik</v>
          </cell>
          <cell r="C113" t="str">
            <v>K.Br</v>
          </cell>
          <cell r="D113" t="str">
            <v>3°</v>
          </cell>
        </row>
        <row r="114">
          <cell r="A114">
            <v>5408</v>
          </cell>
          <cell r="B114" t="str">
            <v>VANRAPENBUSCH Franky</v>
          </cell>
          <cell r="C114" t="str">
            <v>K.Br</v>
          </cell>
          <cell r="D114" t="str">
            <v>2°</v>
          </cell>
        </row>
        <row r="115">
          <cell r="A115">
            <v>4242</v>
          </cell>
          <cell r="B115" t="str">
            <v>VERCRUYSSE Johan</v>
          </cell>
          <cell r="C115" t="str">
            <v>K.Br</v>
          </cell>
          <cell r="D115" t="str">
            <v>3°</v>
          </cell>
        </row>
        <row r="116">
          <cell r="A116">
            <v>4243</v>
          </cell>
          <cell r="B116" t="str">
            <v>VERSTRAETE Dirk</v>
          </cell>
          <cell r="C116" t="str">
            <v>K.Br</v>
          </cell>
        </row>
        <row r="117">
          <cell r="A117">
            <v>4246</v>
          </cell>
          <cell r="B117" t="str">
            <v>BOLLE Jean-Marie</v>
          </cell>
          <cell r="C117" t="str">
            <v>O.B.A</v>
          </cell>
          <cell r="D117" t="str">
            <v>exc</v>
          </cell>
        </row>
        <row r="118">
          <cell r="A118">
            <v>7289</v>
          </cell>
          <cell r="B118" t="str">
            <v>BOUCQUEZ Etienne</v>
          </cell>
          <cell r="C118" t="str">
            <v>O.B.A</v>
          </cell>
        </row>
        <row r="119">
          <cell r="A119">
            <v>4249</v>
          </cell>
          <cell r="B119" t="str">
            <v>BRISSINCK Danny</v>
          </cell>
          <cell r="C119" t="str">
            <v>O.B.A</v>
          </cell>
          <cell r="D119" t="str">
            <v>4°</v>
          </cell>
        </row>
        <row r="120">
          <cell r="A120" t="str">
            <v>4162B</v>
          </cell>
          <cell r="B120" t="str">
            <v>CAPPELLE Eddy</v>
          </cell>
          <cell r="C120" t="str">
            <v>O.B.A</v>
          </cell>
          <cell r="D120" t="str">
            <v>exc</v>
          </cell>
        </row>
        <row r="121">
          <cell r="A121">
            <v>4250</v>
          </cell>
          <cell r="B121" t="str">
            <v>COBBAERT Thierry</v>
          </cell>
          <cell r="C121" t="str">
            <v>O.B.A</v>
          </cell>
          <cell r="D121" t="str">
            <v>exc</v>
          </cell>
        </row>
        <row r="122">
          <cell r="A122">
            <v>4473</v>
          </cell>
          <cell r="B122" t="str">
            <v>DE BAETS Ronny</v>
          </cell>
          <cell r="C122" t="str">
            <v>O.B.A</v>
          </cell>
          <cell r="D122" t="str">
            <v>1°</v>
          </cell>
        </row>
        <row r="123">
          <cell r="A123">
            <v>4251</v>
          </cell>
          <cell r="B123" t="str">
            <v>DE GRIECK Achiel</v>
          </cell>
          <cell r="C123" t="str">
            <v>O.B.A</v>
          </cell>
          <cell r="D123" t="str">
            <v>2°</v>
          </cell>
        </row>
        <row r="124">
          <cell r="A124">
            <v>4252</v>
          </cell>
          <cell r="B124" t="str">
            <v>DEJONGHE Freddy</v>
          </cell>
          <cell r="C124" t="str">
            <v>O.B.A</v>
          </cell>
          <cell r="D124" t="str">
            <v>2°</v>
          </cell>
        </row>
        <row r="125">
          <cell r="A125">
            <v>4634</v>
          </cell>
          <cell r="B125" t="str">
            <v>DEVLIEGER David</v>
          </cell>
          <cell r="C125" t="str">
            <v>O.B.A</v>
          </cell>
          <cell r="D125" t="str">
            <v>exc</v>
          </cell>
        </row>
        <row r="126">
          <cell r="A126">
            <v>4635</v>
          </cell>
          <cell r="B126" t="str">
            <v>DEVLIEGER Raoul</v>
          </cell>
          <cell r="C126" t="str">
            <v>O.B.A</v>
          </cell>
          <cell r="D126" t="str">
            <v>1°</v>
          </cell>
        </row>
        <row r="127">
          <cell r="A127">
            <v>7802</v>
          </cell>
          <cell r="B127" t="str">
            <v>DOUCHAMPS Olivier</v>
          </cell>
          <cell r="C127" t="str">
            <v>O.B.A</v>
          </cell>
        </row>
        <row r="128">
          <cell r="A128">
            <v>7801</v>
          </cell>
          <cell r="B128" t="str">
            <v>EISCHEN Frédéric</v>
          </cell>
          <cell r="C128" t="str">
            <v>O.B.A</v>
          </cell>
        </row>
        <row r="129">
          <cell r="A129">
            <v>4254</v>
          </cell>
          <cell r="B129" t="str">
            <v>EVERAERT Luc</v>
          </cell>
          <cell r="C129" t="str">
            <v>O.B.A</v>
          </cell>
          <cell r="D129" t="str">
            <v>1°</v>
          </cell>
        </row>
        <row r="130">
          <cell r="A130">
            <v>7290</v>
          </cell>
          <cell r="B130" t="str">
            <v>EVERAERT Michael</v>
          </cell>
          <cell r="C130" t="str">
            <v>O.B.A</v>
          </cell>
          <cell r="D130" t="str">
            <v>3°</v>
          </cell>
        </row>
        <row r="131">
          <cell r="A131">
            <v>4255</v>
          </cell>
          <cell r="B131" t="str">
            <v>FONTAINE Daniel</v>
          </cell>
          <cell r="C131" t="str">
            <v>O.B.A</v>
          </cell>
          <cell r="D131" t="str">
            <v>3°</v>
          </cell>
        </row>
        <row r="132">
          <cell r="A132">
            <v>7014</v>
          </cell>
          <cell r="B132" t="str">
            <v>GILLIAERT Sven</v>
          </cell>
          <cell r="C132" t="str">
            <v>O.B.A</v>
          </cell>
        </row>
        <row r="133">
          <cell r="A133">
            <v>4256</v>
          </cell>
          <cell r="B133" t="str">
            <v>HELSMOORTEL Rik</v>
          </cell>
          <cell r="C133" t="str">
            <v>O.B.A</v>
          </cell>
          <cell r="D133" t="str">
            <v>2°</v>
          </cell>
        </row>
        <row r="134">
          <cell r="A134">
            <v>4258</v>
          </cell>
          <cell r="B134" t="str">
            <v>JANSSENS Jean - Pierre</v>
          </cell>
          <cell r="C134" t="str">
            <v>O.B.A</v>
          </cell>
        </row>
        <row r="135">
          <cell r="A135">
            <v>4259</v>
          </cell>
          <cell r="B135" t="str">
            <v>LIBIN Ronald</v>
          </cell>
          <cell r="C135" t="str">
            <v>O.B.A</v>
          </cell>
          <cell r="D135" t="str">
            <v>4°</v>
          </cell>
        </row>
        <row r="136">
          <cell r="A136">
            <v>8296</v>
          </cell>
          <cell r="B136" t="str">
            <v>MAES Jozef</v>
          </cell>
          <cell r="C136" t="str">
            <v>O.B.A</v>
          </cell>
        </row>
        <row r="137">
          <cell r="A137">
            <v>6456</v>
          </cell>
          <cell r="B137" t="str">
            <v>PLOVIE Herbert</v>
          </cell>
          <cell r="C137" t="str">
            <v>O.B.A</v>
          </cell>
          <cell r="D137" t="str">
            <v>exc</v>
          </cell>
        </row>
        <row r="138">
          <cell r="A138">
            <v>5900</v>
          </cell>
          <cell r="B138" t="str">
            <v>PUYSTIENS Stephan</v>
          </cell>
          <cell r="C138" t="str">
            <v>O.B.A</v>
          </cell>
        </row>
        <row r="139">
          <cell r="A139">
            <v>7466</v>
          </cell>
          <cell r="B139" t="str">
            <v>ROBYN Willy</v>
          </cell>
          <cell r="C139" t="str">
            <v>O.B.A</v>
          </cell>
        </row>
        <row r="140">
          <cell r="A140">
            <v>4262</v>
          </cell>
          <cell r="B140" t="str">
            <v>SANCTORUM Daniel</v>
          </cell>
          <cell r="C140" t="str">
            <v>O.B.A</v>
          </cell>
          <cell r="D140" t="str">
            <v>exc</v>
          </cell>
        </row>
        <row r="141">
          <cell r="A141">
            <v>4263</v>
          </cell>
          <cell r="B141" t="str">
            <v>SCHLAPA Harald</v>
          </cell>
          <cell r="C141" t="str">
            <v>O.B.A</v>
          </cell>
          <cell r="D141" t="str">
            <v>2°</v>
          </cell>
        </row>
        <row r="142">
          <cell r="A142">
            <v>4264</v>
          </cell>
          <cell r="B142" t="str">
            <v>STEEN Gilbert</v>
          </cell>
          <cell r="C142" t="str">
            <v>O.B.A</v>
          </cell>
          <cell r="D142" t="str">
            <v>3°</v>
          </cell>
        </row>
        <row r="143">
          <cell r="A143">
            <v>4269</v>
          </cell>
          <cell r="B143" t="str">
            <v>TRATSAERT Daniel</v>
          </cell>
          <cell r="C143" t="str">
            <v>O.B.A</v>
          </cell>
          <cell r="D143" t="str">
            <v>1°</v>
          </cell>
        </row>
        <row r="144">
          <cell r="A144">
            <v>2228</v>
          </cell>
          <cell r="B144" t="str">
            <v>VAN BENEDEN Alain</v>
          </cell>
          <cell r="C144" t="str">
            <v>O.B.A</v>
          </cell>
          <cell r="D144" t="str">
            <v>1°</v>
          </cell>
        </row>
        <row r="145">
          <cell r="A145">
            <v>7681</v>
          </cell>
          <cell r="B145" t="str">
            <v>VAN DE VELDE Jozef</v>
          </cell>
          <cell r="C145" t="str">
            <v>O.B.A</v>
          </cell>
          <cell r="D145" t="str">
            <v>2°</v>
          </cell>
        </row>
        <row r="146">
          <cell r="A146">
            <v>4274</v>
          </cell>
          <cell r="B146" t="str">
            <v>VAN HESTE Jean Pierre</v>
          </cell>
          <cell r="C146" t="str">
            <v>O.B.A</v>
          </cell>
        </row>
        <row r="147">
          <cell r="A147">
            <v>4276</v>
          </cell>
          <cell r="B147" t="str">
            <v>VAN WESEMAEL Walter</v>
          </cell>
          <cell r="C147" t="str">
            <v>O.B.A</v>
          </cell>
          <cell r="D147" t="str">
            <v>2°</v>
          </cell>
        </row>
        <row r="148">
          <cell r="A148">
            <v>4277</v>
          </cell>
          <cell r="B148" t="str">
            <v>VANDENBROUCKE Joel</v>
          </cell>
          <cell r="C148" t="str">
            <v>O.B.A</v>
          </cell>
          <cell r="D148" t="str">
            <v>4°</v>
          </cell>
        </row>
        <row r="149">
          <cell r="A149">
            <v>7291</v>
          </cell>
          <cell r="B149" t="str">
            <v>VANNESTE Larry</v>
          </cell>
          <cell r="C149" t="str">
            <v>O.B.A</v>
          </cell>
          <cell r="D149" t="str">
            <v>4°</v>
          </cell>
        </row>
        <row r="150">
          <cell r="A150">
            <v>4207</v>
          </cell>
          <cell r="B150" t="str">
            <v>VELGHE Stefaan</v>
          </cell>
          <cell r="C150" t="str">
            <v>O.B.A</v>
          </cell>
          <cell r="D150" t="str">
            <v>exc</v>
          </cell>
        </row>
        <row r="151">
          <cell r="A151">
            <v>1554</v>
          </cell>
          <cell r="B151" t="str">
            <v>VERLAECKE Rudy</v>
          </cell>
          <cell r="C151" t="str">
            <v>O.B.A</v>
          </cell>
          <cell r="D151" t="str">
            <v>4°</v>
          </cell>
        </row>
        <row r="152">
          <cell r="A152">
            <v>7800</v>
          </cell>
          <cell r="B152" t="str">
            <v>VERSCHUERE Guy</v>
          </cell>
          <cell r="C152" t="str">
            <v>O.B.A</v>
          </cell>
        </row>
        <row r="153">
          <cell r="A153">
            <v>4279</v>
          </cell>
          <cell r="B153" t="str">
            <v>WALLENBOURG Fernand</v>
          </cell>
          <cell r="C153" t="str">
            <v>O.B.A</v>
          </cell>
          <cell r="D153" t="str">
            <v>4°</v>
          </cell>
        </row>
        <row r="154">
          <cell r="A154">
            <v>4280</v>
          </cell>
          <cell r="B154" t="str">
            <v>ZONNEKEIN Henri</v>
          </cell>
          <cell r="C154" t="str">
            <v>O.B.A</v>
          </cell>
          <cell r="D154" t="str">
            <v>3°</v>
          </cell>
        </row>
        <row r="155">
          <cell r="A155">
            <v>8063</v>
          </cell>
          <cell r="B155" t="str">
            <v>COPPENS Christiaan</v>
          </cell>
          <cell r="C155" t="str">
            <v>ED</v>
          </cell>
        </row>
        <row r="156">
          <cell r="A156">
            <v>4422</v>
          </cell>
          <cell r="B156" t="str">
            <v>DE MEYER Rudi</v>
          </cell>
          <cell r="C156" t="str">
            <v>ED</v>
          </cell>
          <cell r="D156" t="str">
            <v>1°</v>
          </cell>
        </row>
        <row r="157">
          <cell r="A157">
            <v>4425</v>
          </cell>
          <cell r="B157" t="str">
            <v>GEVAERT André</v>
          </cell>
          <cell r="C157" t="str">
            <v>ED</v>
          </cell>
          <cell r="D157" t="str">
            <v>2°</v>
          </cell>
        </row>
        <row r="158">
          <cell r="A158">
            <v>4426</v>
          </cell>
          <cell r="B158" t="str">
            <v>REDELE Herman</v>
          </cell>
          <cell r="C158" t="str">
            <v>ED</v>
          </cell>
        </row>
        <row r="159">
          <cell r="A159">
            <v>4427</v>
          </cell>
          <cell r="B159" t="str">
            <v>REDELE Zeno</v>
          </cell>
          <cell r="C159" t="str">
            <v>ED</v>
          </cell>
          <cell r="D159" t="str">
            <v>3°</v>
          </cell>
        </row>
        <row r="160">
          <cell r="A160">
            <v>4429</v>
          </cell>
          <cell r="B160" t="str">
            <v>VAN DE VEIRE André</v>
          </cell>
          <cell r="C160" t="str">
            <v>ED</v>
          </cell>
        </row>
        <row r="161">
          <cell r="A161">
            <v>5208</v>
          </cell>
          <cell r="B161" t="str">
            <v>VAN HAMME Rudiger</v>
          </cell>
          <cell r="C161" t="str">
            <v>ED</v>
          </cell>
          <cell r="D161" t="str">
            <v>4°</v>
          </cell>
        </row>
        <row r="162">
          <cell r="A162">
            <v>6090</v>
          </cell>
          <cell r="B162" t="str">
            <v>BERGMANS Dionisius</v>
          </cell>
          <cell r="C162" t="str">
            <v>GM</v>
          </cell>
          <cell r="D162" t="str">
            <v>1°</v>
          </cell>
        </row>
        <row r="163">
          <cell r="A163">
            <v>6701</v>
          </cell>
          <cell r="B163" t="str">
            <v>BROCHE Philippe</v>
          </cell>
          <cell r="C163" t="str">
            <v>GM</v>
          </cell>
          <cell r="D163" t="str">
            <v>exc</v>
          </cell>
        </row>
        <row r="164">
          <cell r="A164">
            <v>4449</v>
          </cell>
          <cell r="B164" t="str">
            <v>CAZAERCK Benny</v>
          </cell>
          <cell r="C164" t="str">
            <v>GM</v>
          </cell>
          <cell r="D164" t="str">
            <v>2°</v>
          </cell>
        </row>
        <row r="165">
          <cell r="A165">
            <v>6703</v>
          </cell>
          <cell r="B165" t="str">
            <v>CLAUS Pascal</v>
          </cell>
          <cell r="C165" t="str">
            <v>GM</v>
          </cell>
          <cell r="D165" t="str">
            <v>hfd</v>
          </cell>
        </row>
        <row r="166">
          <cell r="A166">
            <v>8064</v>
          </cell>
          <cell r="B166" t="str">
            <v>CNOCKAERT Arnold</v>
          </cell>
          <cell r="C166" t="str">
            <v>GM</v>
          </cell>
          <cell r="D166" t="str">
            <v>1°</v>
          </cell>
        </row>
        <row r="167">
          <cell r="A167">
            <v>4950</v>
          </cell>
          <cell r="B167" t="str">
            <v>DE CONINCK Achiel</v>
          </cell>
          <cell r="C167" t="str">
            <v>GM</v>
          </cell>
          <cell r="D167" t="str">
            <v>1°</v>
          </cell>
        </row>
        <row r="168">
          <cell r="A168">
            <v>4395</v>
          </cell>
          <cell r="B168" t="str">
            <v>DE PAEPE Roland</v>
          </cell>
          <cell r="C168" t="str">
            <v>GM</v>
          </cell>
          <cell r="D168" t="str">
            <v>2°</v>
          </cell>
        </row>
        <row r="169">
          <cell r="A169">
            <v>6418</v>
          </cell>
          <cell r="B169" t="str">
            <v>DE PAUW Patrice</v>
          </cell>
          <cell r="C169" t="str">
            <v>GM</v>
          </cell>
          <cell r="D169" t="str">
            <v>4°</v>
          </cell>
        </row>
        <row r="170">
          <cell r="A170">
            <v>7525</v>
          </cell>
          <cell r="B170" t="str">
            <v>DE VUYST Bart</v>
          </cell>
          <cell r="C170" t="str">
            <v>GM</v>
          </cell>
          <cell r="D170" t="str">
            <v>5°</v>
          </cell>
        </row>
        <row r="171">
          <cell r="A171">
            <v>8163</v>
          </cell>
          <cell r="B171" t="str">
            <v>DE WEIRDT Jean-Marie</v>
          </cell>
          <cell r="C171" t="str">
            <v>GM</v>
          </cell>
          <cell r="D171" t="str">
            <v>4°</v>
          </cell>
        </row>
        <row r="172">
          <cell r="A172">
            <v>7468</v>
          </cell>
          <cell r="B172" t="str">
            <v>DE WEIRDT Jean-Pierre</v>
          </cell>
          <cell r="C172" t="str">
            <v>GM</v>
          </cell>
          <cell r="D172" t="str">
            <v>2°</v>
          </cell>
        </row>
        <row r="173">
          <cell r="A173">
            <v>7203</v>
          </cell>
          <cell r="B173" t="str">
            <v>DELARUE Dirk</v>
          </cell>
          <cell r="C173" t="str">
            <v>GM</v>
          </cell>
          <cell r="D173" t="str">
            <v>hfd</v>
          </cell>
        </row>
        <row r="174">
          <cell r="A174">
            <v>4541</v>
          </cell>
          <cell r="B174" t="str">
            <v>DELLAERT Marc</v>
          </cell>
          <cell r="C174" t="str">
            <v>GM</v>
          </cell>
          <cell r="D174" t="str">
            <v>hfd</v>
          </cell>
        </row>
        <row r="175">
          <cell r="A175">
            <v>4454</v>
          </cell>
          <cell r="B175" t="str">
            <v>DEPOORTER Reginald</v>
          </cell>
          <cell r="C175" t="str">
            <v>GM</v>
          </cell>
          <cell r="D175" t="str">
            <v>4°</v>
          </cell>
        </row>
        <row r="176">
          <cell r="A176">
            <v>4398</v>
          </cell>
          <cell r="B176" t="str">
            <v>DEVREESE Leon</v>
          </cell>
          <cell r="C176" t="str">
            <v>GM</v>
          </cell>
          <cell r="D176" t="str">
            <v>hfd</v>
          </cell>
        </row>
        <row r="177">
          <cell r="A177" t="str">
            <v>00547</v>
          </cell>
          <cell r="B177" t="str">
            <v>DUPONT Charles</v>
          </cell>
          <cell r="C177" t="str">
            <v>GM</v>
          </cell>
        </row>
        <row r="178">
          <cell r="A178">
            <v>4456</v>
          </cell>
          <cell r="B178" t="str">
            <v>DUPONT Jean-Claude</v>
          </cell>
          <cell r="C178" t="str">
            <v>GM</v>
          </cell>
          <cell r="D178" t="str">
            <v>2°</v>
          </cell>
        </row>
        <row r="179">
          <cell r="A179">
            <v>4457</v>
          </cell>
          <cell r="B179" t="str">
            <v>DUPONT Roland</v>
          </cell>
          <cell r="C179" t="str">
            <v>GM</v>
          </cell>
        </row>
        <row r="180">
          <cell r="A180">
            <v>8148</v>
          </cell>
          <cell r="B180" t="str">
            <v>EVERAERT Santino</v>
          </cell>
          <cell r="C180" t="str">
            <v>GM</v>
          </cell>
          <cell r="D180" t="str">
            <v>4°</v>
          </cell>
        </row>
        <row r="181">
          <cell r="A181">
            <v>4198</v>
          </cell>
          <cell r="B181" t="str">
            <v>GOMBEER Frans</v>
          </cell>
          <cell r="C181" t="str">
            <v>GM</v>
          </cell>
          <cell r="D181" t="str">
            <v>1°</v>
          </cell>
        </row>
        <row r="182">
          <cell r="A182">
            <v>4459</v>
          </cell>
          <cell r="B182" t="str">
            <v>GRISON Noel</v>
          </cell>
          <cell r="C182" t="str">
            <v>GM</v>
          </cell>
          <cell r="D182" t="str">
            <v>3°</v>
          </cell>
        </row>
        <row r="183">
          <cell r="A183">
            <v>8125</v>
          </cell>
          <cell r="B183" t="str">
            <v>LANDRIEU Jan</v>
          </cell>
          <cell r="C183" t="str">
            <v>GM</v>
          </cell>
          <cell r="D183" t="str">
            <v>4°</v>
          </cell>
        </row>
        <row r="184">
          <cell r="A184">
            <v>5218</v>
          </cell>
          <cell r="B184" t="str">
            <v>MERVILDE Etienne</v>
          </cell>
          <cell r="C184" t="str">
            <v>GM</v>
          </cell>
          <cell r="D184" t="str">
            <v>4°</v>
          </cell>
        </row>
        <row r="185">
          <cell r="A185">
            <v>4363</v>
          </cell>
          <cell r="B185" t="str">
            <v>PRIEUS Andy</v>
          </cell>
          <cell r="C185" t="str">
            <v>GM</v>
          </cell>
          <cell r="D185" t="str">
            <v>exc</v>
          </cell>
        </row>
        <row r="186">
          <cell r="A186">
            <v>4407</v>
          </cell>
          <cell r="B186" t="str">
            <v>STEELS Dieter</v>
          </cell>
          <cell r="C186" t="str">
            <v>GM</v>
          </cell>
          <cell r="D186" t="str">
            <v>2°</v>
          </cell>
        </row>
        <row r="187">
          <cell r="A187">
            <v>4408</v>
          </cell>
          <cell r="B187" t="str">
            <v>STEELS Maurits</v>
          </cell>
          <cell r="C187" t="str">
            <v>GM</v>
          </cell>
          <cell r="D187" t="str">
            <v>3°</v>
          </cell>
        </row>
        <row r="188">
          <cell r="A188">
            <v>8065</v>
          </cell>
          <cell r="B188" t="str">
            <v>THIJS Constant</v>
          </cell>
          <cell r="C188" t="str">
            <v>GM</v>
          </cell>
        </row>
        <row r="189">
          <cell r="A189">
            <v>4466</v>
          </cell>
          <cell r="B189" t="str">
            <v>TREMERIE Walter</v>
          </cell>
          <cell r="C189" t="str">
            <v>GM</v>
          </cell>
          <cell r="D189" t="str">
            <v>2°</v>
          </cell>
        </row>
        <row r="190">
          <cell r="A190">
            <v>4647</v>
          </cell>
          <cell r="B190" t="str">
            <v>VAN DE KERKHOVE Andre</v>
          </cell>
          <cell r="C190" t="str">
            <v>GM</v>
          </cell>
          <cell r="D190" t="str">
            <v>4°</v>
          </cell>
        </row>
        <row r="191">
          <cell r="A191">
            <v>4528</v>
          </cell>
          <cell r="B191" t="str">
            <v>VAN HANEGEM Nico</v>
          </cell>
          <cell r="C191" t="str">
            <v>GM</v>
          </cell>
          <cell r="D191" t="str">
            <v>2°</v>
          </cell>
        </row>
        <row r="192">
          <cell r="A192">
            <v>8066</v>
          </cell>
          <cell r="B192" t="str">
            <v>VANDERHAUWAERT Christian</v>
          </cell>
          <cell r="C192" t="str">
            <v>GM</v>
          </cell>
        </row>
        <row r="193">
          <cell r="A193">
            <v>9164</v>
          </cell>
          <cell r="B193" t="str">
            <v>VERMEERCH Yvan</v>
          </cell>
          <cell r="C193" t="str">
            <v>GM</v>
          </cell>
          <cell r="D193" t="str">
            <v>5°</v>
          </cell>
        </row>
        <row r="194">
          <cell r="A194">
            <v>4586</v>
          </cell>
          <cell r="B194" t="str">
            <v>VERSTRAETEN Fernand</v>
          </cell>
          <cell r="C194" t="str">
            <v>GM</v>
          </cell>
          <cell r="D194" t="str">
            <v>3°</v>
          </cell>
        </row>
        <row r="195">
          <cell r="A195">
            <v>4587</v>
          </cell>
          <cell r="B195" t="str">
            <v>VERSTRAETEN Frank</v>
          </cell>
          <cell r="C195" t="str">
            <v>GM</v>
          </cell>
          <cell r="D195" t="str">
            <v>EXC</v>
          </cell>
        </row>
        <row r="196">
          <cell r="A196">
            <v>7805</v>
          </cell>
          <cell r="B196" t="str">
            <v>BAUTE Steven</v>
          </cell>
          <cell r="C196" t="str">
            <v>EWH</v>
          </cell>
        </row>
        <row r="197">
          <cell r="A197">
            <v>1006</v>
          </cell>
          <cell r="B197" t="str">
            <v>BOUTE Guido</v>
          </cell>
          <cell r="C197" t="str">
            <v>EWH</v>
          </cell>
        </row>
        <row r="198">
          <cell r="A198">
            <v>7472</v>
          </cell>
          <cell r="B198" t="str">
            <v>BUNDERVOET Danny</v>
          </cell>
          <cell r="C198" t="str">
            <v>EWH</v>
          </cell>
        </row>
        <row r="199">
          <cell r="A199">
            <v>8071</v>
          </cell>
          <cell r="B199" t="str">
            <v>DE SMET Antoine</v>
          </cell>
          <cell r="C199" t="str">
            <v>EWH</v>
          </cell>
          <cell r="D199" t="str">
            <v>4°</v>
          </cell>
        </row>
        <row r="200">
          <cell r="A200">
            <v>7474</v>
          </cell>
          <cell r="B200" t="str">
            <v>GEIRNAERT Marc</v>
          </cell>
          <cell r="C200" t="str">
            <v>EWH</v>
          </cell>
        </row>
        <row r="201">
          <cell r="A201">
            <v>8067</v>
          </cell>
          <cell r="B201" t="str">
            <v>HERMANS Robert</v>
          </cell>
          <cell r="C201" t="str">
            <v>EWH</v>
          </cell>
        </row>
        <row r="202">
          <cell r="A202">
            <v>4550</v>
          </cell>
          <cell r="B202" t="str">
            <v>KESTELOOT Patrick</v>
          </cell>
          <cell r="C202" t="str">
            <v>EWH</v>
          </cell>
        </row>
        <row r="203">
          <cell r="A203">
            <v>7300</v>
          </cell>
          <cell r="B203" t="str">
            <v>MARTENS Franklin</v>
          </cell>
          <cell r="C203" t="str">
            <v>EWH</v>
          </cell>
        </row>
        <row r="204">
          <cell r="A204">
            <v>7312</v>
          </cell>
          <cell r="B204" t="str">
            <v>VAN ACKER Johan</v>
          </cell>
          <cell r="C204" t="str">
            <v>EWH</v>
          </cell>
          <cell r="D204" t="str">
            <v>3°</v>
          </cell>
        </row>
        <row r="205">
          <cell r="A205">
            <v>6094</v>
          </cell>
          <cell r="B205" t="str">
            <v>VAN ACKER Steven</v>
          </cell>
          <cell r="C205" t="str">
            <v>EWH</v>
          </cell>
        </row>
        <row r="206">
          <cell r="A206">
            <v>7561</v>
          </cell>
          <cell r="B206" t="str">
            <v>VAN DE LOO Alain</v>
          </cell>
          <cell r="C206" t="str">
            <v>EWH</v>
          </cell>
        </row>
        <row r="207">
          <cell r="A207">
            <v>2634</v>
          </cell>
          <cell r="B207" t="str">
            <v>VAN DE VELDE Etienne</v>
          </cell>
          <cell r="C207" t="str">
            <v>EWH</v>
          </cell>
        </row>
        <row r="208">
          <cell r="A208">
            <v>4942</v>
          </cell>
          <cell r="B208" t="str">
            <v>BAETENS Mark</v>
          </cell>
          <cell r="C208" t="str">
            <v>BvG</v>
          </cell>
          <cell r="D208" t="str">
            <v>1°</v>
          </cell>
        </row>
        <row r="209">
          <cell r="A209">
            <v>7476</v>
          </cell>
          <cell r="B209" t="str">
            <v>DE COOMAN Marcel</v>
          </cell>
          <cell r="C209" t="str">
            <v>BvG</v>
          </cell>
        </row>
        <row r="210">
          <cell r="A210">
            <v>4910</v>
          </cell>
          <cell r="B210" t="str">
            <v>DE FLO Herman</v>
          </cell>
          <cell r="C210" t="str">
            <v>BvG</v>
          </cell>
        </row>
        <row r="211">
          <cell r="A211">
            <v>2833</v>
          </cell>
          <cell r="B211" t="str">
            <v>DE GRAEVE Aimé</v>
          </cell>
          <cell r="C211" t="str">
            <v>BvG</v>
          </cell>
        </row>
        <row r="212">
          <cell r="A212">
            <v>4639</v>
          </cell>
          <cell r="B212" t="str">
            <v>DUPONT Franky</v>
          </cell>
          <cell r="C212" t="str">
            <v>BvG</v>
          </cell>
        </row>
        <row r="213">
          <cell r="A213">
            <v>8068</v>
          </cell>
          <cell r="B213" t="str">
            <v>KAHRAMAN Murat</v>
          </cell>
          <cell r="C213" t="str">
            <v>BvG</v>
          </cell>
        </row>
        <row r="214">
          <cell r="A214">
            <v>3390</v>
          </cell>
          <cell r="B214" t="str">
            <v>MARTENS Prudent</v>
          </cell>
          <cell r="C214" t="str">
            <v>BvG</v>
          </cell>
        </row>
        <row r="215">
          <cell r="A215">
            <v>4036</v>
          </cell>
          <cell r="B215" t="str">
            <v>STRIJPENS Lucien</v>
          </cell>
          <cell r="C215" t="str">
            <v>BvG</v>
          </cell>
        </row>
        <row r="216">
          <cell r="A216">
            <v>4608</v>
          </cell>
          <cell r="B216" t="str">
            <v>UYTTENDAELE André</v>
          </cell>
          <cell r="C216" t="str">
            <v>BvG</v>
          </cell>
        </row>
        <row r="217">
          <cell r="A217">
            <v>6713</v>
          </cell>
          <cell r="B217" t="str">
            <v>VAN ACKER Johan</v>
          </cell>
          <cell r="C217" t="str">
            <v>BvG</v>
          </cell>
        </row>
        <row r="218">
          <cell r="A218">
            <v>4487</v>
          </cell>
          <cell r="B218" t="str">
            <v>VAN DE VOORDE Luc</v>
          </cell>
          <cell r="C218" t="str">
            <v>BvG</v>
          </cell>
        </row>
        <row r="219">
          <cell r="A219">
            <v>4932</v>
          </cell>
          <cell r="B219" t="str">
            <v>VAN MOL William</v>
          </cell>
          <cell r="C219" t="str">
            <v>BvG</v>
          </cell>
        </row>
        <row r="220">
          <cell r="A220">
            <v>4416</v>
          </cell>
          <cell r="B220" t="str">
            <v>VAN RIJSSELBERGHE Johan</v>
          </cell>
          <cell r="C220" t="str">
            <v>BvG</v>
          </cell>
        </row>
        <row r="221">
          <cell r="A221">
            <v>4930</v>
          </cell>
          <cell r="B221" t="str">
            <v>VANDENBERGHE Gino</v>
          </cell>
          <cell r="C221" t="str">
            <v>BvG</v>
          </cell>
        </row>
        <row r="222">
          <cell r="A222">
            <v>6700</v>
          </cell>
          <cell r="B222" t="str">
            <v>VANDERKLOOSTER Adri</v>
          </cell>
          <cell r="C222" t="str">
            <v>XII-A</v>
          </cell>
        </row>
        <row r="223">
          <cell r="A223" t="str">
            <v>4586B</v>
          </cell>
          <cell r="B223" t="str">
            <v>VERSTAETEN Fernand</v>
          </cell>
          <cell r="C223" t="str">
            <v>XII-A</v>
          </cell>
        </row>
        <row r="224">
          <cell r="A224">
            <v>7301</v>
          </cell>
          <cell r="B224" t="str">
            <v>BLANCQUAERT Pierre</v>
          </cell>
          <cell r="C224" t="str">
            <v>KBWD</v>
          </cell>
        </row>
        <row r="225">
          <cell r="A225">
            <v>6420</v>
          </cell>
          <cell r="B225" t="str">
            <v>BRACKE Maurice</v>
          </cell>
          <cell r="C225" t="str">
            <v>KBWD</v>
          </cell>
        </row>
        <row r="226">
          <cell r="A226">
            <v>6422</v>
          </cell>
          <cell r="B226" t="str">
            <v>DE CLERCQ Gilbert</v>
          </cell>
          <cell r="C226" t="str">
            <v>KBWD</v>
          </cell>
        </row>
        <row r="227">
          <cell r="A227">
            <v>7302</v>
          </cell>
          <cell r="B227" t="str">
            <v>DE CRAECKER Werner</v>
          </cell>
          <cell r="C227" t="str">
            <v>KBWD</v>
          </cell>
        </row>
        <row r="228">
          <cell r="A228">
            <v>6706</v>
          </cell>
          <cell r="B228" t="str">
            <v>DE FAUW Guy</v>
          </cell>
          <cell r="C228" t="str">
            <v>KBWD</v>
          </cell>
        </row>
        <row r="229">
          <cell r="A229">
            <v>8165</v>
          </cell>
          <cell r="B229" t="str">
            <v>DE RUDDER Willy</v>
          </cell>
          <cell r="C229" t="str">
            <v>KBWD</v>
          </cell>
        </row>
        <row r="230">
          <cell r="A230">
            <v>8166</v>
          </cell>
          <cell r="B230" t="str">
            <v>DESMET Marc</v>
          </cell>
          <cell r="C230" t="str">
            <v>KBWD</v>
          </cell>
        </row>
        <row r="231">
          <cell r="A231">
            <v>7303</v>
          </cell>
          <cell r="B231" t="str">
            <v>FRANCK Franky</v>
          </cell>
          <cell r="C231" t="str">
            <v>KBWD</v>
          </cell>
        </row>
        <row r="232">
          <cell r="A232">
            <v>6427</v>
          </cell>
          <cell r="B232" t="str">
            <v>GORLEER Omer</v>
          </cell>
          <cell r="C232" t="str">
            <v>QU</v>
          </cell>
        </row>
        <row r="233">
          <cell r="A233">
            <v>7685</v>
          </cell>
          <cell r="B233" t="str">
            <v>HANSKENS Stefaan</v>
          </cell>
          <cell r="C233" t="str">
            <v>KBWD</v>
          </cell>
        </row>
        <row r="234">
          <cell r="A234">
            <v>7806</v>
          </cell>
          <cell r="B234" t="str">
            <v>KOCKX Carlo</v>
          </cell>
          <cell r="C234" t="str">
            <v>KBWD</v>
          </cell>
        </row>
        <row r="235">
          <cell r="A235">
            <v>6428</v>
          </cell>
          <cell r="B235" t="str">
            <v>MEULEMAN Rudy</v>
          </cell>
          <cell r="C235" t="str">
            <v>KBWD</v>
          </cell>
        </row>
        <row r="236">
          <cell r="A236">
            <v>7125</v>
          </cell>
          <cell r="B236" t="str">
            <v>NUYTTEN Renald</v>
          </cell>
          <cell r="C236" t="str">
            <v>KBWD</v>
          </cell>
        </row>
        <row r="237">
          <cell r="A237">
            <v>8069</v>
          </cell>
          <cell r="B237" t="str">
            <v>PAUWELS René</v>
          </cell>
          <cell r="C237" t="str">
            <v>KBWD</v>
          </cell>
        </row>
        <row r="238">
          <cell r="A238">
            <v>6712</v>
          </cell>
          <cell r="B238" t="str">
            <v>SEGERS Didier</v>
          </cell>
          <cell r="C238" t="str">
            <v>KBWD</v>
          </cell>
        </row>
        <row r="239">
          <cell r="A239">
            <v>4603</v>
          </cell>
          <cell r="B239" t="str">
            <v>SEGERS Dieter</v>
          </cell>
          <cell r="C239" t="str">
            <v>KBWD</v>
          </cell>
        </row>
        <row r="240">
          <cell r="A240">
            <v>589</v>
          </cell>
          <cell r="B240" t="str">
            <v>SERLIPPENS Mariette</v>
          </cell>
          <cell r="C240" t="str">
            <v>KBWD</v>
          </cell>
        </row>
        <row r="241">
          <cell r="A241">
            <v>4409</v>
          </cell>
          <cell r="B241" t="str">
            <v>TOMME Urbain</v>
          </cell>
          <cell r="C241" t="str">
            <v>KBWD</v>
          </cell>
        </row>
        <row r="242">
          <cell r="A242" t="str">
            <v>00590</v>
          </cell>
          <cell r="B242" t="str">
            <v>VAN ACHTE Monique</v>
          </cell>
          <cell r="C242" t="str">
            <v>KBWD</v>
          </cell>
        </row>
        <row r="243">
          <cell r="A243">
            <v>7683</v>
          </cell>
          <cell r="B243" t="str">
            <v>VAN BROECKHOVEN Anna-Maria</v>
          </cell>
          <cell r="C243" t="str">
            <v>KBWD</v>
          </cell>
        </row>
        <row r="244">
          <cell r="A244">
            <v>7477</v>
          </cell>
          <cell r="B244" t="str">
            <v>VAN DE CASTEELE Henri</v>
          </cell>
          <cell r="C244" t="str">
            <v>KBWD</v>
          </cell>
        </row>
        <row r="245">
          <cell r="A245">
            <v>7698</v>
          </cell>
          <cell r="B245" t="str">
            <v>VAN FLETEREN Piet</v>
          </cell>
          <cell r="C245" t="str">
            <v>KBWD</v>
          </cell>
        </row>
        <row r="246">
          <cell r="A246">
            <v>8167</v>
          </cell>
          <cell r="B246" t="str">
            <v>VAN ROSSUM Sven</v>
          </cell>
          <cell r="C246" t="str">
            <v>KBWD</v>
          </cell>
        </row>
        <row r="247">
          <cell r="A247">
            <v>4613</v>
          </cell>
          <cell r="B247" t="str">
            <v>VANDAELE Pierre</v>
          </cell>
          <cell r="C247" t="str">
            <v>KBWD</v>
          </cell>
        </row>
        <row r="248">
          <cell r="A248" t="str">
            <v>00591</v>
          </cell>
          <cell r="B248" t="str">
            <v>VERBEKEN Albert</v>
          </cell>
          <cell r="C248" t="str">
            <v>KBWD</v>
          </cell>
        </row>
        <row r="249">
          <cell r="A249">
            <v>8168</v>
          </cell>
          <cell r="B249" t="str">
            <v>VERWEE Julian</v>
          </cell>
          <cell r="C249" t="str">
            <v>KBWD</v>
          </cell>
        </row>
        <row r="250">
          <cell r="A250">
            <v>7684</v>
          </cell>
          <cell r="B250" t="str">
            <v>VLAEMINCK Gilbert</v>
          </cell>
          <cell r="C250" t="str">
            <v>KBWD</v>
          </cell>
        </row>
        <row r="251">
          <cell r="A251">
            <v>8122</v>
          </cell>
          <cell r="B251" t="str">
            <v>WIJFFELS Joël</v>
          </cell>
          <cell r="C251" t="str">
            <v>KBWD</v>
          </cell>
        </row>
        <row r="252">
          <cell r="A252">
            <v>4432</v>
          </cell>
          <cell r="B252" t="str">
            <v>BAETE Jean-Pierre</v>
          </cell>
          <cell r="C252" t="str">
            <v>LAM</v>
          </cell>
          <cell r="D252" t="str">
            <v>2°</v>
          </cell>
        </row>
        <row r="253">
          <cell r="A253">
            <v>6435</v>
          </cell>
          <cell r="B253" t="str">
            <v>BELAEY Danny</v>
          </cell>
          <cell r="C253" t="str">
            <v>LAM</v>
          </cell>
        </row>
        <row r="254">
          <cell r="A254">
            <v>6705</v>
          </cell>
          <cell r="B254" t="str">
            <v>BERNAERDT Roland</v>
          </cell>
          <cell r="C254" t="str">
            <v>LAM</v>
          </cell>
        </row>
        <row r="255">
          <cell r="A255">
            <v>4502</v>
          </cell>
          <cell r="B255" t="str">
            <v>BLANCHART Etienne</v>
          </cell>
          <cell r="C255" t="str">
            <v>LAM</v>
          </cell>
        </row>
        <row r="256">
          <cell r="A256">
            <v>4505</v>
          </cell>
          <cell r="B256" t="str">
            <v>BRACKE Peter</v>
          </cell>
          <cell r="C256" t="str">
            <v>LAM</v>
          </cell>
        </row>
        <row r="257">
          <cell r="A257">
            <v>4506</v>
          </cell>
          <cell r="B257" t="str">
            <v>BRACKE Tom</v>
          </cell>
          <cell r="C257" t="str">
            <v>LAM</v>
          </cell>
        </row>
        <row r="258">
          <cell r="A258">
            <v>4341</v>
          </cell>
          <cell r="B258" t="str">
            <v>DE COSTER Luc</v>
          </cell>
          <cell r="C258" t="str">
            <v>LAM</v>
          </cell>
        </row>
        <row r="259">
          <cell r="A259" t="str">
            <v>00449</v>
          </cell>
          <cell r="B259" t="str">
            <v>DE MEULEMEESTER Conny</v>
          </cell>
          <cell r="C259" t="str">
            <v>LAM</v>
          </cell>
        </row>
        <row r="260">
          <cell r="A260">
            <v>6927</v>
          </cell>
          <cell r="B260" t="str">
            <v>DUJARDIN Luc</v>
          </cell>
          <cell r="C260" t="str">
            <v>LAM</v>
          </cell>
          <cell r="D260" t="str">
            <v>2°</v>
          </cell>
        </row>
        <row r="261">
          <cell r="A261">
            <v>4572</v>
          </cell>
          <cell r="B261" t="str">
            <v>HANSSENS Odiel</v>
          </cell>
          <cell r="C261" t="str">
            <v>LAM</v>
          </cell>
        </row>
        <row r="262">
          <cell r="A262">
            <v>4517</v>
          </cell>
          <cell r="B262" t="str">
            <v>LA ROY Etienne</v>
          </cell>
          <cell r="C262" t="str">
            <v>LAM</v>
          </cell>
        </row>
        <row r="263">
          <cell r="A263">
            <v>2314</v>
          </cell>
          <cell r="B263" t="str">
            <v>SONCK Robby</v>
          </cell>
          <cell r="C263" t="str">
            <v>LAM</v>
          </cell>
        </row>
        <row r="264">
          <cell r="A264">
            <v>4525</v>
          </cell>
          <cell r="B264" t="str">
            <v>SYNAVE Henri</v>
          </cell>
          <cell r="C264" t="str">
            <v>LAM</v>
          </cell>
        </row>
        <row r="265">
          <cell r="A265">
            <v>4496</v>
          </cell>
          <cell r="B265" t="str">
            <v>VAN HANEGEM Izaak</v>
          </cell>
          <cell r="C265" t="str">
            <v>LAM</v>
          </cell>
        </row>
        <row r="266">
          <cell r="A266" t="str">
            <v>00035</v>
          </cell>
          <cell r="B266" t="str">
            <v>VLAEMINCK Gilbert</v>
          </cell>
          <cell r="C266" t="str">
            <v>LAM</v>
          </cell>
        </row>
        <row r="267">
          <cell r="A267">
            <v>4352</v>
          </cell>
          <cell r="B267" t="str">
            <v>WAUTERS Johnny</v>
          </cell>
          <cell r="C267" t="str">
            <v>LAM</v>
          </cell>
        </row>
        <row r="268">
          <cell r="A268">
            <v>5446</v>
          </cell>
          <cell r="B268" t="str">
            <v>WILKOWSKI Huub</v>
          </cell>
          <cell r="C268" t="str">
            <v>LAM</v>
          </cell>
        </row>
        <row r="269">
          <cell r="A269">
            <v>4531</v>
          </cell>
          <cell r="B269" t="str">
            <v>WULFRANCK Luc</v>
          </cell>
          <cell r="C269" t="str">
            <v>LAM</v>
          </cell>
          <cell r="D269" t="str">
            <v>EXC</v>
          </cell>
        </row>
        <row r="270">
          <cell r="A270">
            <v>4630</v>
          </cell>
          <cell r="B270" t="str">
            <v>COLOMBEEN Marc</v>
          </cell>
          <cell r="C270" t="str">
            <v>KAS</v>
          </cell>
          <cell r="D270" t="str">
            <v>1°</v>
          </cell>
        </row>
        <row r="271">
          <cell r="A271">
            <v>4451</v>
          </cell>
          <cell r="B271" t="str">
            <v>DE BLEECKER Steven</v>
          </cell>
          <cell r="C271" t="str">
            <v>KAS</v>
          </cell>
        </row>
        <row r="272">
          <cell r="A272">
            <v>4424</v>
          </cell>
          <cell r="B272" t="str">
            <v>DOBBELAERE Tony</v>
          </cell>
          <cell r="C272" t="str">
            <v>KAS</v>
          </cell>
        </row>
        <row r="273">
          <cell r="A273" t="str">
            <v>4513B</v>
          </cell>
          <cell r="B273" t="str">
            <v>DUYTSCHAEVER Peter</v>
          </cell>
          <cell r="C273" t="str">
            <v>KAS</v>
          </cell>
          <cell r="D273" t="str">
            <v>exc</v>
          </cell>
        </row>
        <row r="274">
          <cell r="A274">
            <v>7207</v>
          </cell>
          <cell r="B274" t="str">
            <v>FEYS Georges</v>
          </cell>
          <cell r="C274" t="str">
            <v>KAS</v>
          </cell>
          <cell r="D274" t="str">
            <v>3°</v>
          </cell>
        </row>
        <row r="275">
          <cell r="A275">
            <v>4516</v>
          </cell>
          <cell r="B275" t="str">
            <v>FEYS Gunter</v>
          </cell>
          <cell r="C275" t="str">
            <v>KAS</v>
          </cell>
        </row>
        <row r="276">
          <cell r="A276">
            <v>4573</v>
          </cell>
          <cell r="B276" t="str">
            <v>HERREMAN Roger</v>
          </cell>
          <cell r="C276" t="str">
            <v>KAS</v>
          </cell>
          <cell r="D276" t="str">
            <v>2°</v>
          </cell>
        </row>
        <row r="277">
          <cell r="A277">
            <v>4436</v>
          </cell>
          <cell r="B277" t="str">
            <v>HEYDE Dirk</v>
          </cell>
          <cell r="C277" t="str">
            <v>KAS</v>
          </cell>
          <cell r="D277" t="str">
            <v>1°</v>
          </cell>
        </row>
        <row r="278">
          <cell r="A278">
            <v>7526</v>
          </cell>
          <cell r="B278" t="str">
            <v>KERRES Freddy</v>
          </cell>
          <cell r="C278" t="str">
            <v>KAS</v>
          </cell>
        </row>
        <row r="279">
          <cell r="A279">
            <v>4552</v>
          </cell>
          <cell r="B279" t="str">
            <v>LEMAN Willy</v>
          </cell>
          <cell r="C279" t="str">
            <v>KAS</v>
          </cell>
        </row>
        <row r="280">
          <cell r="A280">
            <v>4551</v>
          </cell>
          <cell r="B280" t="str">
            <v>LEMAN Gwen</v>
          </cell>
          <cell r="C280" t="str">
            <v>KAS</v>
          </cell>
        </row>
        <row r="281">
          <cell r="A281">
            <v>5705</v>
          </cell>
          <cell r="B281" t="str">
            <v>LUTTENS Arnold</v>
          </cell>
          <cell r="C281" t="str">
            <v>KAS</v>
          </cell>
        </row>
        <row r="282">
          <cell r="A282">
            <v>4520</v>
          </cell>
          <cell r="B282" t="str">
            <v>MARTENS Johan</v>
          </cell>
          <cell r="C282" t="str">
            <v>KAS</v>
          </cell>
          <cell r="D282" t="str">
            <v>1°</v>
          </cell>
        </row>
        <row r="283">
          <cell r="A283">
            <v>7042</v>
          </cell>
          <cell r="B283" t="str">
            <v>NIMMEGEERS Marcel</v>
          </cell>
          <cell r="C283" t="str">
            <v>KAS</v>
          </cell>
        </row>
        <row r="284">
          <cell r="A284">
            <v>7687</v>
          </cell>
          <cell r="B284" t="str">
            <v>PIETERS Lionel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4402</v>
          </cell>
          <cell r="B286" t="str">
            <v>ROELS Roger</v>
          </cell>
          <cell r="C286" t="str">
            <v>KAS</v>
          </cell>
        </row>
        <row r="287">
          <cell r="A287">
            <v>6707</v>
          </cell>
          <cell r="B287" t="str">
            <v>SERWEYTENS Roland</v>
          </cell>
          <cell r="C287" t="str">
            <v>KAS</v>
          </cell>
        </row>
        <row r="288">
          <cell r="A288">
            <v>7208</v>
          </cell>
          <cell r="B288" t="str">
            <v>SLOS Maurits</v>
          </cell>
          <cell r="C288" t="str">
            <v>KAS</v>
          </cell>
        </row>
        <row r="289">
          <cell r="A289">
            <v>4526</v>
          </cell>
          <cell r="B289" t="str">
            <v>VAN DE VELDE Marc</v>
          </cell>
          <cell r="C289" t="str">
            <v>KAS</v>
          </cell>
        </row>
        <row r="290">
          <cell r="A290">
            <v>7209</v>
          </cell>
          <cell r="B290" t="str">
            <v>VAN WAEYENBERGHE Carlos</v>
          </cell>
          <cell r="C290" t="str">
            <v>KAS</v>
          </cell>
        </row>
        <row r="291">
          <cell r="A291">
            <v>4612</v>
          </cell>
          <cell r="B291" t="str">
            <v>VANDAELE Alex</v>
          </cell>
          <cell r="C291" t="str">
            <v>KAS</v>
          </cell>
        </row>
        <row r="292">
          <cell r="A292" t="str">
            <v>4530B</v>
          </cell>
          <cell r="B292" t="str">
            <v>VERSPEELT Filip</v>
          </cell>
          <cell r="C292" t="str">
            <v>KAS</v>
          </cell>
          <cell r="D292" t="str">
            <v>exc</v>
          </cell>
        </row>
        <row r="293">
          <cell r="A293">
            <v>7478</v>
          </cell>
          <cell r="B293" t="str">
            <v>BAUMGARTE Cees</v>
          </cell>
          <cell r="C293" t="str">
            <v>K.EBC</v>
          </cell>
        </row>
        <row r="294">
          <cell r="A294">
            <v>7311</v>
          </cell>
          <cell r="B294" t="str">
            <v>BUZEYN Jean</v>
          </cell>
          <cell r="C294" t="str">
            <v>K.EBC</v>
          </cell>
        </row>
        <row r="295">
          <cell r="A295">
            <v>7473</v>
          </cell>
          <cell r="B295" t="str">
            <v>BUZEYN Miguel</v>
          </cell>
          <cell r="C295" t="str">
            <v>K.EBC</v>
          </cell>
        </row>
        <row r="296">
          <cell r="A296">
            <v>4472</v>
          </cell>
          <cell r="B296" t="str">
            <v>DE BAETS Danny</v>
          </cell>
          <cell r="C296" t="str">
            <v>K.EBC</v>
          </cell>
          <cell r="D296" t="str">
            <v>2°</v>
          </cell>
        </row>
        <row r="297">
          <cell r="A297">
            <v>7305</v>
          </cell>
          <cell r="B297" t="str">
            <v>DE BOOSER Jan</v>
          </cell>
          <cell r="C297" t="str">
            <v>K.EBC</v>
          </cell>
        </row>
        <row r="298">
          <cell r="A298">
            <v>4538</v>
          </cell>
          <cell r="B298" t="str">
            <v>DE LOMBAERT Albert</v>
          </cell>
          <cell r="C298" t="str">
            <v>K.EBC</v>
          </cell>
          <cell r="D298" t="str">
            <v>2°</v>
          </cell>
        </row>
        <row r="299">
          <cell r="A299">
            <v>4539</v>
          </cell>
          <cell r="B299" t="str">
            <v>DE MIL Christiaan</v>
          </cell>
          <cell r="C299" t="str">
            <v>K.EBC</v>
          </cell>
          <cell r="D299" t="str">
            <v>HFD</v>
          </cell>
        </row>
        <row r="300">
          <cell r="A300">
            <v>4139</v>
          </cell>
          <cell r="B300" t="str">
            <v>DE VOS Frans</v>
          </cell>
          <cell r="C300" t="str">
            <v>K.EBC</v>
          </cell>
        </row>
        <row r="301">
          <cell r="A301">
            <v>4446</v>
          </cell>
          <cell r="B301" t="str">
            <v>FOURNEAU Alain</v>
          </cell>
          <cell r="C301" t="str">
            <v>K.EBC</v>
          </cell>
          <cell r="D301" t="str">
            <v>1°</v>
          </cell>
        </row>
        <row r="302">
          <cell r="A302">
            <v>4544</v>
          </cell>
          <cell r="B302" t="str">
            <v>GEVAERT Michel</v>
          </cell>
          <cell r="C302" t="str">
            <v>K.EBC</v>
          </cell>
        </row>
        <row r="303">
          <cell r="A303">
            <v>4545</v>
          </cell>
          <cell r="B303" t="str">
            <v>GOETHALS Armand</v>
          </cell>
          <cell r="C303" t="str">
            <v>K.EBC</v>
          </cell>
          <cell r="D303" t="str">
            <v>1°</v>
          </cell>
        </row>
        <row r="304">
          <cell r="A304">
            <v>5769</v>
          </cell>
          <cell r="B304" t="str">
            <v>HAERENS Raf</v>
          </cell>
          <cell r="C304" t="str">
            <v>K.EBC</v>
          </cell>
        </row>
        <row r="305">
          <cell r="A305">
            <v>4547</v>
          </cell>
          <cell r="B305" t="str">
            <v>HAERS Johan</v>
          </cell>
          <cell r="C305" t="str">
            <v>K.EBC</v>
          </cell>
        </row>
        <row r="306">
          <cell r="A306">
            <v>7479</v>
          </cell>
          <cell r="B306" t="str">
            <v>HONGENAERT Erwin</v>
          </cell>
          <cell r="C306" t="str">
            <v>K.EBC</v>
          </cell>
          <cell r="D306" t="str">
            <v>3°</v>
          </cell>
        </row>
        <row r="307">
          <cell r="A307">
            <v>4548</v>
          </cell>
          <cell r="B307" t="str">
            <v>IMMESOETE Amaat</v>
          </cell>
          <cell r="C307" t="str">
            <v>K.EBC</v>
          </cell>
        </row>
        <row r="308">
          <cell r="A308">
            <v>1022</v>
          </cell>
          <cell r="B308" t="str">
            <v>MENHEER Leslie</v>
          </cell>
          <cell r="C308" t="str">
            <v>K.EBC</v>
          </cell>
          <cell r="D308" t="str">
            <v>ERE</v>
          </cell>
        </row>
        <row r="309">
          <cell r="A309">
            <v>1027</v>
          </cell>
          <cell r="B309" t="str">
            <v>ONGENA Georges</v>
          </cell>
          <cell r="C309" t="str">
            <v>K.EBC</v>
          </cell>
        </row>
        <row r="310">
          <cell r="A310">
            <v>8119</v>
          </cell>
          <cell r="B310" t="str">
            <v>ROESBEKE Dirk</v>
          </cell>
          <cell r="C310" t="str">
            <v>K.EBC</v>
          </cell>
        </row>
        <row r="311">
          <cell r="A311">
            <v>4559</v>
          </cell>
          <cell r="B311" t="str">
            <v>STANDAERT Arthur</v>
          </cell>
          <cell r="C311" t="str">
            <v>K.EBC</v>
          </cell>
        </row>
        <row r="312">
          <cell r="A312">
            <v>4560</v>
          </cell>
          <cell r="B312" t="str">
            <v>STANDAERT Peter</v>
          </cell>
          <cell r="C312" t="str">
            <v>K.EBC</v>
          </cell>
        </row>
        <row r="313">
          <cell r="A313">
            <v>5212</v>
          </cell>
          <cell r="B313" t="str">
            <v>STEVENS Martin</v>
          </cell>
          <cell r="C313" t="str">
            <v>K.EBC</v>
          </cell>
        </row>
        <row r="314">
          <cell r="A314">
            <v>4558</v>
          </cell>
          <cell r="B314" t="str">
            <v>SIMOENS Wilfried</v>
          </cell>
          <cell r="C314" t="str">
            <v>K.EBC</v>
          </cell>
        </row>
        <row r="315">
          <cell r="A315">
            <v>4609</v>
          </cell>
          <cell r="B315" t="str">
            <v>VAN ACKER Jan</v>
          </cell>
          <cell r="C315" t="str">
            <v>K.EBC</v>
          </cell>
          <cell r="D315" t="str">
            <v>2°</v>
          </cell>
        </row>
        <row r="316">
          <cell r="A316" t="str">
            <v>6094B</v>
          </cell>
          <cell r="B316" t="str">
            <v>VAN ACKER Steven</v>
          </cell>
          <cell r="C316" t="str">
            <v>K.EBC</v>
          </cell>
        </row>
        <row r="317">
          <cell r="A317">
            <v>7498</v>
          </cell>
          <cell r="B317" t="str">
            <v>VAN DAM Jens</v>
          </cell>
          <cell r="C317" t="str">
            <v>K.EBC</v>
          </cell>
        </row>
        <row r="318">
          <cell r="A318">
            <v>4561</v>
          </cell>
          <cell r="B318" t="str">
            <v>VAN DAMME Etienne</v>
          </cell>
          <cell r="C318" t="str">
            <v>K.EBC</v>
          </cell>
          <cell r="D318" t="str">
            <v>1°</v>
          </cell>
        </row>
        <row r="319">
          <cell r="A319">
            <v>6097</v>
          </cell>
          <cell r="B319" t="str">
            <v>VAN DE VOORDE Johan</v>
          </cell>
          <cell r="C319" t="str">
            <v>K.EBC</v>
          </cell>
        </row>
        <row r="320">
          <cell r="A320">
            <v>4565</v>
          </cell>
          <cell r="B320" t="str">
            <v>VAN LEEUWEN Arsène</v>
          </cell>
          <cell r="C320" t="str">
            <v>K.EBC</v>
          </cell>
        </row>
        <row r="321">
          <cell r="A321">
            <v>6096</v>
          </cell>
          <cell r="B321" t="str">
            <v>VAN REETH Rudy</v>
          </cell>
          <cell r="C321" t="str">
            <v>K.EBC</v>
          </cell>
        </row>
        <row r="322">
          <cell r="A322" t="str">
            <v>6930B</v>
          </cell>
          <cell r="B322" t="str">
            <v>VERHELST Daniel</v>
          </cell>
          <cell r="C322" t="str">
            <v>K.EBC</v>
          </cell>
        </row>
        <row r="323">
          <cell r="A323">
            <v>4567</v>
          </cell>
          <cell r="B323" t="str">
            <v>VLERICK Raf</v>
          </cell>
          <cell r="C323" t="str">
            <v>K.EBC</v>
          </cell>
          <cell r="D323" t="str">
            <v>1°</v>
          </cell>
        </row>
        <row r="324">
          <cell r="A324">
            <v>6709</v>
          </cell>
          <cell r="B324" t="str">
            <v>WELVAERT Yves</v>
          </cell>
          <cell r="C324" t="str">
            <v>K.EBC</v>
          </cell>
          <cell r="D324" t="str">
            <v>2°</v>
          </cell>
        </row>
        <row r="325">
          <cell r="A325">
            <v>7808</v>
          </cell>
          <cell r="B325" t="str">
            <v>BAUWENS Filip</v>
          </cell>
          <cell r="C325" t="str">
            <v>UN</v>
          </cell>
          <cell r="D325" t="str">
            <v>3°</v>
          </cell>
        </row>
        <row r="326">
          <cell r="A326">
            <v>4392</v>
          </cell>
          <cell r="B326" t="str">
            <v>BOELAERT Eddie</v>
          </cell>
          <cell r="C326" t="str">
            <v>UN</v>
          </cell>
        </row>
        <row r="327">
          <cell r="A327">
            <v>4568</v>
          </cell>
          <cell r="B327" t="str">
            <v>CLINCKAERT Norbert</v>
          </cell>
          <cell r="C327" t="str">
            <v>UN</v>
          </cell>
        </row>
        <row r="328">
          <cell r="A328">
            <v>6433</v>
          </cell>
          <cell r="B328" t="str">
            <v>DE BACKER Luc</v>
          </cell>
          <cell r="C328" t="str">
            <v>UN</v>
          </cell>
        </row>
        <row r="329">
          <cell r="A329">
            <v>4511</v>
          </cell>
          <cell r="B329" t="str">
            <v>DE PAUW Lucien</v>
          </cell>
          <cell r="C329" t="str">
            <v>UN</v>
          </cell>
          <cell r="D329" t="str">
            <v>3°</v>
          </cell>
        </row>
        <row r="330">
          <cell r="A330">
            <v>4476</v>
          </cell>
          <cell r="B330" t="str">
            <v>DE VISSCHER Willy</v>
          </cell>
          <cell r="C330" t="str">
            <v>UN</v>
          </cell>
          <cell r="D330" t="str">
            <v>1°</v>
          </cell>
        </row>
        <row r="331">
          <cell r="A331">
            <v>5205</v>
          </cell>
          <cell r="B331" t="str">
            <v>DEVRIENDT Eric</v>
          </cell>
          <cell r="C331" t="str">
            <v>UN</v>
          </cell>
          <cell r="D331" t="str">
            <v>4°</v>
          </cell>
        </row>
        <row r="332">
          <cell r="A332">
            <v>4399</v>
          </cell>
          <cell r="B332" t="str">
            <v>DIERKENS Antoine</v>
          </cell>
          <cell r="C332" t="str">
            <v>UN</v>
          </cell>
        </row>
        <row r="333">
          <cell r="A333">
            <v>4513</v>
          </cell>
          <cell r="B333" t="str">
            <v>DUYTSCHAEVER Peter</v>
          </cell>
          <cell r="C333" t="str">
            <v>UN</v>
          </cell>
          <cell r="D333" t="str">
            <v>exc</v>
          </cell>
        </row>
        <row r="334">
          <cell r="A334">
            <v>4514</v>
          </cell>
          <cell r="B334" t="str">
            <v>DUYTSCHAEVER Roger</v>
          </cell>
          <cell r="C334" t="str">
            <v>UN</v>
          </cell>
        </row>
        <row r="335">
          <cell r="A335">
            <v>4573</v>
          </cell>
          <cell r="B335" t="str">
            <v>HEREMANS Erwin</v>
          </cell>
          <cell r="C335" t="str">
            <v>UN</v>
          </cell>
        </row>
        <row r="336">
          <cell r="A336">
            <v>4435</v>
          </cell>
          <cell r="B336" t="str">
            <v>HERREMAN Roger</v>
          </cell>
          <cell r="C336" t="str">
            <v>UN</v>
          </cell>
          <cell r="D336" t="str">
            <v>2°</v>
          </cell>
        </row>
        <row r="337">
          <cell r="A337">
            <v>4574</v>
          </cell>
          <cell r="B337" t="str">
            <v>HOFMAN Raf</v>
          </cell>
          <cell r="C337" t="str">
            <v>UN</v>
          </cell>
          <cell r="D337" t="str">
            <v>1°</v>
          </cell>
        </row>
        <row r="338">
          <cell r="A338">
            <v>4575</v>
          </cell>
          <cell r="B338" t="str">
            <v>INGELS Gilbert</v>
          </cell>
          <cell r="C338" t="str">
            <v>UN</v>
          </cell>
        </row>
        <row r="339">
          <cell r="A339">
            <v>4400</v>
          </cell>
          <cell r="B339" t="str">
            <v>LAMBOTTE Rik</v>
          </cell>
          <cell r="C339" t="str">
            <v>UN</v>
          </cell>
          <cell r="D339" t="str">
            <v>3°</v>
          </cell>
        </row>
        <row r="340">
          <cell r="A340">
            <v>4519</v>
          </cell>
          <cell r="B340" t="str">
            <v>MALFAIT Michel</v>
          </cell>
          <cell r="C340" t="str">
            <v>UN</v>
          </cell>
          <cell r="D340" t="str">
            <v>1°</v>
          </cell>
        </row>
        <row r="341">
          <cell r="A341">
            <v>7686</v>
          </cell>
          <cell r="B341" t="str">
            <v>MOTET Ludo</v>
          </cell>
          <cell r="C341" t="str">
            <v>UN</v>
          </cell>
        </row>
        <row r="342">
          <cell r="A342">
            <v>4577</v>
          </cell>
          <cell r="B342" t="str">
            <v>NUYTTENS Freddy</v>
          </cell>
          <cell r="C342" t="str">
            <v>UN</v>
          </cell>
          <cell r="D342" t="str">
            <v>2°</v>
          </cell>
        </row>
        <row r="343">
          <cell r="A343" t="str">
            <v>00399</v>
          </cell>
          <cell r="B343" t="str">
            <v>PIEREN Etienne</v>
          </cell>
          <cell r="C343" t="str">
            <v>UN</v>
          </cell>
        </row>
        <row r="344">
          <cell r="A344">
            <v>4965</v>
          </cell>
          <cell r="B344" t="str">
            <v>ROSSEL Bart</v>
          </cell>
          <cell r="C344" t="str">
            <v>UN</v>
          </cell>
          <cell r="D344" t="str">
            <v>exc</v>
          </cell>
        </row>
        <row r="345">
          <cell r="A345">
            <v>4966</v>
          </cell>
          <cell r="B345" t="str">
            <v>ROSSEL Francis</v>
          </cell>
          <cell r="C345" t="str">
            <v>UN</v>
          </cell>
          <cell r="D345" t="str">
            <v>4°</v>
          </cell>
        </row>
        <row r="346">
          <cell r="A346">
            <v>4406</v>
          </cell>
          <cell r="B346" t="str">
            <v>SMET Dirk</v>
          </cell>
          <cell r="C346" t="str">
            <v>UN</v>
          </cell>
        </row>
        <row r="347">
          <cell r="A347">
            <v>8070</v>
          </cell>
          <cell r="B347" t="str">
            <v>VAN KERCKHOVEN Willem</v>
          </cell>
          <cell r="C347" t="str">
            <v>UN</v>
          </cell>
          <cell r="D347" t="str">
            <v>3°</v>
          </cell>
        </row>
        <row r="348">
          <cell r="A348">
            <v>4490</v>
          </cell>
          <cell r="B348" t="str">
            <v>VAN LANCKER Pierre</v>
          </cell>
          <cell r="C348" t="str">
            <v>UN</v>
          </cell>
          <cell r="D348" t="str">
            <v>2°</v>
          </cell>
        </row>
        <row r="349">
          <cell r="A349">
            <v>4582</v>
          </cell>
          <cell r="B349" t="str">
            <v>VAN LIERDE Etienne</v>
          </cell>
          <cell r="C349" t="str">
            <v>UN</v>
          </cell>
          <cell r="D349" t="str">
            <v>1°</v>
          </cell>
        </row>
        <row r="350">
          <cell r="A350">
            <v>4413</v>
          </cell>
          <cell r="B350" t="str">
            <v>VAN MEENEN Frederik</v>
          </cell>
          <cell r="C350" t="str">
            <v>UN</v>
          </cell>
        </row>
        <row r="351">
          <cell r="A351">
            <v>4583</v>
          </cell>
          <cell r="B351" t="str">
            <v>VAN SPEYBROECK Pierre</v>
          </cell>
          <cell r="C351" t="str">
            <v>UN</v>
          </cell>
        </row>
        <row r="352">
          <cell r="A352" t="str">
            <v>7688B</v>
          </cell>
          <cell r="B352" t="str">
            <v>VANDERHEEREN Freddy</v>
          </cell>
          <cell r="C352" t="str">
            <v>UN</v>
          </cell>
        </row>
        <row r="353">
          <cell r="A353">
            <v>6930</v>
          </cell>
          <cell r="B353" t="str">
            <v>VERHELST Daniel</v>
          </cell>
          <cell r="C353" t="str">
            <v>UN</v>
          </cell>
        </row>
        <row r="354">
          <cell r="A354">
            <v>4530</v>
          </cell>
          <cell r="B354" t="str">
            <v>VERSPEELT Filip</v>
          </cell>
          <cell r="C354" t="str">
            <v>UN</v>
          </cell>
        </row>
        <row r="355">
          <cell r="A355">
            <v>7471</v>
          </cell>
          <cell r="B355" t="str">
            <v>WIELEMANS Gustaaf</v>
          </cell>
          <cell r="C355" t="str">
            <v>UN</v>
          </cell>
          <cell r="D355" t="str">
            <v>3°</v>
          </cell>
        </row>
        <row r="356">
          <cell r="A356">
            <v>4418</v>
          </cell>
          <cell r="B356" t="str">
            <v>WIELS Marcel</v>
          </cell>
          <cell r="C356" t="str">
            <v>UN</v>
          </cell>
        </row>
        <row r="357">
          <cell r="A357" t="str">
            <v>4531B</v>
          </cell>
          <cell r="B357" t="str">
            <v>WULFRANCK Luc</v>
          </cell>
          <cell r="C357" t="str">
            <v>UN</v>
          </cell>
          <cell r="D357" t="str">
            <v>exc</v>
          </cell>
        </row>
        <row r="358">
          <cell r="A358">
            <v>4232</v>
          </cell>
          <cell r="B358" t="str">
            <v>BUYSSE Edgard</v>
          </cell>
          <cell r="C358" t="str">
            <v>KGBA</v>
          </cell>
        </row>
        <row r="359">
          <cell r="A359">
            <v>7481</v>
          </cell>
          <cell r="B359" t="str">
            <v>DIERICKX Walter</v>
          </cell>
          <cell r="C359" t="str">
            <v>KGBA</v>
          </cell>
        </row>
        <row r="360">
          <cell r="A360">
            <v>4597</v>
          </cell>
          <cell r="B360" t="str">
            <v>HENDERICK Paul</v>
          </cell>
          <cell r="C360" t="str">
            <v>KGBA</v>
          </cell>
          <cell r="D360" t="str">
            <v>4°</v>
          </cell>
        </row>
        <row r="361">
          <cell r="A361">
            <v>4599</v>
          </cell>
          <cell r="B361" t="str">
            <v>LOURENSE William</v>
          </cell>
          <cell r="C361" t="str">
            <v>KGBA</v>
          </cell>
        </row>
        <row r="362">
          <cell r="A362">
            <v>4610</v>
          </cell>
          <cell r="B362" t="str">
            <v>VAN DE VELDE Julien</v>
          </cell>
          <cell r="C362" t="str">
            <v>KGBA</v>
          </cell>
        </row>
        <row r="363">
          <cell r="A363">
            <v>4617</v>
          </cell>
          <cell r="B363" t="str">
            <v>JANSSENS Marcel</v>
          </cell>
          <cell r="C363" t="str">
            <v>KOTM</v>
          </cell>
        </row>
        <row r="364">
          <cell r="A364">
            <v>4618</v>
          </cell>
          <cell r="B364" t="str">
            <v>NOTTE Gustaaf</v>
          </cell>
          <cell r="C364" t="str">
            <v>KOTM</v>
          </cell>
        </row>
        <row r="365">
          <cell r="A365" t="str">
            <v>6417B</v>
          </cell>
          <cell r="B365" t="str">
            <v>BLOMME Jean-Thierry</v>
          </cell>
          <cell r="C365" t="str">
            <v>K.ME</v>
          </cell>
        </row>
        <row r="366">
          <cell r="A366">
            <v>6714</v>
          </cell>
          <cell r="B366" t="str">
            <v>BOUCHE Mario</v>
          </cell>
          <cell r="C366" t="str">
            <v>K.ME</v>
          </cell>
        </row>
        <row r="367">
          <cell r="A367">
            <v>6715</v>
          </cell>
          <cell r="B367" t="str">
            <v>BRUGGEMAN Roger</v>
          </cell>
          <cell r="C367" t="str">
            <v>K.ME</v>
          </cell>
        </row>
        <row r="368">
          <cell r="A368">
            <v>7475</v>
          </cell>
          <cell r="B368" t="str">
            <v>DE MOL Daniel</v>
          </cell>
          <cell r="C368" t="str">
            <v>K.ME</v>
          </cell>
        </row>
        <row r="369">
          <cell r="A369">
            <v>4510</v>
          </cell>
          <cell r="B369" t="str">
            <v>DE NEEF Georges</v>
          </cell>
          <cell r="C369" t="str">
            <v>K.ME</v>
          </cell>
        </row>
        <row r="370">
          <cell r="A370">
            <v>7809</v>
          </cell>
          <cell r="B370" t="str">
            <v>DE NEVE Willy</v>
          </cell>
          <cell r="C370" t="str">
            <v>K.ME</v>
          </cell>
        </row>
        <row r="371">
          <cell r="A371">
            <v>549</v>
          </cell>
          <cell r="B371" t="str">
            <v>DEVRIENDT Eric</v>
          </cell>
          <cell r="C371" t="str">
            <v>K.ME</v>
          </cell>
        </row>
        <row r="372">
          <cell r="A372">
            <v>6717</v>
          </cell>
          <cell r="B372" t="str">
            <v>LADON Patric</v>
          </cell>
          <cell r="C372" t="str">
            <v>K.ME</v>
          </cell>
        </row>
        <row r="373">
          <cell r="A373">
            <v>4625</v>
          </cell>
          <cell r="B373" t="str">
            <v>MARIEVOET André</v>
          </cell>
          <cell r="C373" t="str">
            <v>K.ME</v>
          </cell>
        </row>
        <row r="374">
          <cell r="A374">
            <v>4643</v>
          </cell>
          <cell r="B374" t="str">
            <v>MESURE Freddy</v>
          </cell>
          <cell r="C374" t="str">
            <v>K.ME</v>
          </cell>
        </row>
        <row r="375">
          <cell r="A375">
            <v>4627</v>
          </cell>
          <cell r="B375" t="str">
            <v>STAELENS Maurice</v>
          </cell>
          <cell r="C375" t="str">
            <v>K.ME</v>
          </cell>
        </row>
        <row r="376">
          <cell r="A376">
            <v>6928</v>
          </cell>
          <cell r="B376" t="str">
            <v>VAN DE GENACHTE Marco</v>
          </cell>
          <cell r="C376" t="str">
            <v>K.ME</v>
          </cell>
        </row>
        <row r="377">
          <cell r="A377">
            <v>6104</v>
          </cell>
          <cell r="B377" t="str">
            <v>VAN DER SIJPT Norbert</v>
          </cell>
          <cell r="C377" t="str">
            <v>K.ME</v>
          </cell>
        </row>
        <row r="378">
          <cell r="A378">
            <v>4415</v>
          </cell>
          <cell r="B378" t="str">
            <v>VANPETEGHEM Alex</v>
          </cell>
          <cell r="C378" t="str">
            <v>K.ME</v>
          </cell>
        </row>
        <row r="379">
          <cell r="A379">
            <v>4443</v>
          </cell>
          <cell r="B379" t="str">
            <v>VERBEKEN Albert</v>
          </cell>
          <cell r="C379" t="str">
            <v>K.ME</v>
          </cell>
        </row>
        <row r="380">
          <cell r="A380">
            <v>4629</v>
          </cell>
          <cell r="B380" t="str">
            <v>VERSNOYEN François</v>
          </cell>
          <cell r="C380" t="str">
            <v>K.ME</v>
          </cell>
        </row>
        <row r="381">
          <cell r="A381">
            <v>7055</v>
          </cell>
          <cell r="B381" t="str">
            <v>BOSMAN Guy</v>
          </cell>
          <cell r="C381" t="str">
            <v>ARA</v>
          </cell>
        </row>
        <row r="382">
          <cell r="A382">
            <v>6086</v>
          </cell>
          <cell r="B382" t="str">
            <v>BOSMAN Nick</v>
          </cell>
          <cell r="C382" t="str">
            <v>ARA</v>
          </cell>
        </row>
        <row r="383">
          <cell r="A383">
            <v>7902</v>
          </cell>
          <cell r="B383" t="str">
            <v>DE CEULAERDE Karel</v>
          </cell>
          <cell r="C383" t="str">
            <v>ARA</v>
          </cell>
        </row>
        <row r="384">
          <cell r="A384">
            <v>7971</v>
          </cell>
          <cell r="B384" t="str">
            <v>MERTENS Julien</v>
          </cell>
          <cell r="C384" t="str">
            <v>ARA</v>
          </cell>
        </row>
        <row r="385">
          <cell r="A385">
            <v>4318</v>
          </cell>
          <cell r="B385" t="str">
            <v>TAERWE Wilfried</v>
          </cell>
          <cell r="C385" t="str">
            <v>ARA</v>
          </cell>
        </row>
        <row r="386">
          <cell r="A386">
            <v>7293</v>
          </cell>
          <cell r="B386" t="str">
            <v>VAN DE VELDE Ludwig</v>
          </cell>
          <cell r="C386" t="str">
            <v>ARA</v>
          </cell>
        </row>
        <row r="387">
          <cell r="A387">
            <v>7294</v>
          </cell>
          <cell r="B387" t="str">
            <v>VAN DEN BULCKE Geert</v>
          </cell>
          <cell r="C387" t="str">
            <v>ARA</v>
          </cell>
        </row>
        <row r="388">
          <cell r="A388">
            <v>7906</v>
          </cell>
          <cell r="B388" t="str">
            <v>VAN DEN BULCKE Luc</v>
          </cell>
          <cell r="C388" t="str">
            <v>ARA</v>
          </cell>
        </row>
        <row r="389">
          <cell r="A389">
            <v>4320</v>
          </cell>
          <cell r="B389" t="str">
            <v>VAN LANGENHOVE Alain</v>
          </cell>
          <cell r="C389" t="str">
            <v>ARA</v>
          </cell>
        </row>
        <row r="390">
          <cell r="A390">
            <v>4321</v>
          </cell>
          <cell r="B390" t="str">
            <v>VAN LANGENHOVE Maurits</v>
          </cell>
          <cell r="C390" t="str">
            <v>ARA</v>
          </cell>
        </row>
        <row r="391">
          <cell r="A391">
            <v>7053</v>
          </cell>
          <cell r="B391" t="str">
            <v>VAN ROYEN Luc</v>
          </cell>
          <cell r="C391" t="str">
            <v>ARA</v>
          </cell>
        </row>
        <row r="392">
          <cell r="A392">
            <v>7056</v>
          </cell>
          <cell r="B392" t="str">
            <v>VAN WESEMAEL Richard</v>
          </cell>
          <cell r="C392" t="str">
            <v>ARA</v>
          </cell>
        </row>
        <row r="393">
          <cell r="A393">
            <v>7915</v>
          </cell>
          <cell r="B393" t="str">
            <v>BUYL Geert</v>
          </cell>
          <cell r="C393" t="str">
            <v>SMA</v>
          </cell>
        </row>
        <row r="394">
          <cell r="A394">
            <v>4283</v>
          </cell>
          <cell r="B394" t="str">
            <v>DE BACKER Francois</v>
          </cell>
          <cell r="C394" t="str">
            <v>SMA</v>
          </cell>
        </row>
        <row r="395">
          <cell r="A395">
            <v>5194</v>
          </cell>
          <cell r="B395" t="str">
            <v>HAUS David</v>
          </cell>
          <cell r="C395" t="str">
            <v>SMA</v>
          </cell>
        </row>
        <row r="396">
          <cell r="A396">
            <v>7803</v>
          </cell>
          <cell r="B396" t="str">
            <v>KORTE Hubert</v>
          </cell>
          <cell r="C396" t="str">
            <v>SMA</v>
          </cell>
        </row>
        <row r="397">
          <cell r="A397">
            <v>4294</v>
          </cell>
          <cell r="B397" t="str">
            <v>MATTENS Roger</v>
          </cell>
          <cell r="C397" t="str">
            <v>SMA</v>
          </cell>
        </row>
        <row r="398">
          <cell r="A398">
            <v>7469</v>
          </cell>
          <cell r="B398" t="str">
            <v>ROELANDT Pierre</v>
          </cell>
          <cell r="C398" t="str">
            <v>SMA</v>
          </cell>
        </row>
        <row r="399">
          <cell r="A399">
            <v>7048</v>
          </cell>
          <cell r="B399" t="str">
            <v>STILTEN Rik</v>
          </cell>
          <cell r="C399" t="str">
            <v>SMA</v>
          </cell>
        </row>
        <row r="400">
          <cell r="A400">
            <v>4300</v>
          </cell>
          <cell r="B400" t="str">
            <v>VAN DER STORM Carlos</v>
          </cell>
          <cell r="C400" t="str">
            <v>SMA</v>
          </cell>
        </row>
        <row r="401">
          <cell r="A401">
            <v>7804</v>
          </cell>
          <cell r="B401" t="str">
            <v>DE BREMAEKER Eric</v>
          </cell>
          <cell r="C401" t="str">
            <v>STER</v>
          </cell>
        </row>
        <row r="402">
          <cell r="A402">
            <v>4324</v>
          </cell>
          <cell r="B402" t="str">
            <v>DE KONINCK Marc</v>
          </cell>
          <cell r="C402" t="str">
            <v>STER</v>
          </cell>
        </row>
        <row r="403">
          <cell r="A403">
            <v>7828</v>
          </cell>
          <cell r="B403" t="str">
            <v>SIMON Joseph</v>
          </cell>
          <cell r="C403" t="str">
            <v>STER</v>
          </cell>
        </row>
        <row r="404">
          <cell r="A404">
            <v>2338</v>
          </cell>
          <cell r="B404" t="str">
            <v>VAN DE CAN Thierry</v>
          </cell>
          <cell r="C404" t="str">
            <v>STER</v>
          </cell>
        </row>
        <row r="405">
          <cell r="A405">
            <v>4348</v>
          </cell>
          <cell r="B405" t="str">
            <v>VAN MUYLEM Norbert</v>
          </cell>
          <cell r="C405" t="str">
            <v>STER</v>
          </cell>
        </row>
        <row r="406">
          <cell r="A406">
            <v>4349</v>
          </cell>
          <cell r="B406" t="str">
            <v>VLASSCHAERT Albert</v>
          </cell>
          <cell r="C406" t="str">
            <v>STER</v>
          </cell>
        </row>
        <row r="407">
          <cell r="A407">
            <v>4350</v>
          </cell>
          <cell r="B407" t="str">
            <v>VLASSCHAERT Steven</v>
          </cell>
          <cell r="C407" t="str">
            <v>STER</v>
          </cell>
        </row>
        <row r="408">
          <cell r="A408">
            <v>4351</v>
          </cell>
          <cell r="B408" t="str">
            <v>VONCK Danny</v>
          </cell>
          <cell r="C408" t="str">
            <v>STER</v>
          </cell>
        </row>
        <row r="409">
          <cell r="A409" t="str">
            <v>4352B</v>
          </cell>
          <cell r="B409" t="str">
            <v>WAUTERS Johnny</v>
          </cell>
          <cell r="C409" t="str">
            <v>STER</v>
          </cell>
        </row>
        <row r="410">
          <cell r="A410">
            <v>4471</v>
          </cell>
          <cell r="B410" t="str">
            <v>BEYLEMANS Ben</v>
          </cell>
          <cell r="C410" t="str">
            <v>KOH</v>
          </cell>
        </row>
        <row r="411">
          <cell r="A411">
            <v>4354</v>
          </cell>
          <cell r="B411" t="str">
            <v>CAPIAU Lucien</v>
          </cell>
          <cell r="C411" t="str">
            <v>KOH</v>
          </cell>
        </row>
        <row r="412">
          <cell r="A412">
            <v>7295</v>
          </cell>
          <cell r="B412" t="str">
            <v>CHAVATTE Adrien</v>
          </cell>
          <cell r="C412" t="str">
            <v>KOH</v>
          </cell>
        </row>
        <row r="413">
          <cell r="A413" t="str">
            <v>00323</v>
          </cell>
          <cell r="B413" t="str">
            <v>CHAVATTE Adrien</v>
          </cell>
          <cell r="C413" t="str">
            <v>KOH</v>
          </cell>
        </row>
        <row r="414">
          <cell r="A414">
            <v>4284</v>
          </cell>
          <cell r="B414" t="str">
            <v>DE BACKER Peter</v>
          </cell>
          <cell r="C414" t="str">
            <v>KOH</v>
          </cell>
        </row>
        <row r="415">
          <cell r="A415" t="str">
            <v>00630</v>
          </cell>
          <cell r="B415" t="str">
            <v>DEBEER Danny</v>
          </cell>
          <cell r="C415" t="str">
            <v>KOH</v>
          </cell>
        </row>
        <row r="416">
          <cell r="A416">
            <v>4355</v>
          </cell>
          <cell r="B416" t="str">
            <v>DE BOU Joris</v>
          </cell>
          <cell r="C416" t="str">
            <v>KOH</v>
          </cell>
        </row>
        <row r="417">
          <cell r="A417">
            <v>4356</v>
          </cell>
          <cell r="B417" t="str">
            <v>DE BOU Pol</v>
          </cell>
          <cell r="C417" t="str">
            <v>KOH</v>
          </cell>
        </row>
        <row r="418">
          <cell r="A418">
            <v>4357</v>
          </cell>
          <cell r="B418" t="str">
            <v>DE TAEYE Danny</v>
          </cell>
          <cell r="C418" t="str">
            <v>KOH</v>
          </cell>
        </row>
        <row r="419">
          <cell r="A419" t="str">
            <v>00324</v>
          </cell>
          <cell r="B419" t="str">
            <v>DE TAEYE Dimitri</v>
          </cell>
          <cell r="C419" t="str">
            <v>KOH</v>
          </cell>
        </row>
        <row r="420">
          <cell r="A420" t="str">
            <v>00319</v>
          </cell>
          <cell r="B420" t="str">
            <v>DE VOS Danny</v>
          </cell>
          <cell r="C420" t="str">
            <v>KOH</v>
          </cell>
        </row>
        <row r="421">
          <cell r="A421">
            <v>4379</v>
          </cell>
          <cell r="B421" t="str">
            <v>DE VOS Geert</v>
          </cell>
          <cell r="C421" t="str">
            <v>KOH</v>
          </cell>
        </row>
        <row r="422">
          <cell r="A422">
            <v>4378</v>
          </cell>
          <cell r="B422" t="str">
            <v>DERUYVER Stefaan</v>
          </cell>
          <cell r="C422" t="str">
            <v>KOH</v>
          </cell>
        </row>
        <row r="423">
          <cell r="A423" t="str">
            <v>4290B</v>
          </cell>
          <cell r="B423" t="str">
            <v>GILLADE Luc</v>
          </cell>
          <cell r="C423" t="str">
            <v>KOH</v>
          </cell>
        </row>
        <row r="424">
          <cell r="A424">
            <v>4359</v>
          </cell>
          <cell r="B424" t="str">
            <v>LABIE Dirk</v>
          </cell>
          <cell r="C424" t="str">
            <v>KOH</v>
          </cell>
        </row>
        <row r="425">
          <cell r="A425">
            <v>4360</v>
          </cell>
          <cell r="B425" t="str">
            <v>LABIE Kristof</v>
          </cell>
          <cell r="C425" t="str">
            <v>KOH</v>
          </cell>
        </row>
        <row r="426">
          <cell r="A426">
            <v>4361</v>
          </cell>
          <cell r="B426" t="str">
            <v>MANGELINCKX Nico</v>
          </cell>
          <cell r="C426" t="str">
            <v>KOH</v>
          </cell>
        </row>
        <row r="427">
          <cell r="A427" t="str">
            <v>00322</v>
          </cell>
          <cell r="B427" t="str">
            <v>MARGINET Marcel</v>
          </cell>
          <cell r="C427" t="str">
            <v>KOH</v>
          </cell>
        </row>
        <row r="428">
          <cell r="A428" t="str">
            <v>00325</v>
          </cell>
          <cell r="B428" t="str">
            <v>MARGINET Simon</v>
          </cell>
          <cell r="C428" t="str">
            <v>KOH</v>
          </cell>
        </row>
        <row r="429">
          <cell r="A429">
            <v>7682</v>
          </cell>
          <cell r="B429" t="str">
            <v>MATHIEU Ivan</v>
          </cell>
          <cell r="C429" t="str">
            <v>KOH</v>
          </cell>
        </row>
        <row r="430">
          <cell r="A430">
            <v>4387</v>
          </cell>
          <cell r="B430" t="str">
            <v>TEMMERMAN Walter</v>
          </cell>
          <cell r="C430" t="str">
            <v>KOH</v>
          </cell>
          <cell r="D430" t="str">
            <v>EXC</v>
          </cell>
        </row>
        <row r="431">
          <cell r="A431">
            <v>7205</v>
          </cell>
          <cell r="B431" t="str">
            <v>VAN DER POORTEN Stefaan</v>
          </cell>
          <cell r="C431" t="str">
            <v>KOH</v>
          </cell>
        </row>
        <row r="432">
          <cell r="A432">
            <v>4389</v>
          </cell>
          <cell r="B432" t="str">
            <v>VAN KERCKHOVE Andre</v>
          </cell>
          <cell r="C432" t="str">
            <v>KOH</v>
          </cell>
        </row>
        <row r="433">
          <cell r="A433" t="str">
            <v>00320</v>
          </cell>
          <cell r="B433" t="str">
            <v>VANDEN HERREWEGHE Frans</v>
          </cell>
          <cell r="C433" t="str">
            <v>KOH</v>
          </cell>
        </row>
        <row r="434">
          <cell r="A434">
            <v>4287</v>
          </cell>
          <cell r="B434" t="str">
            <v>DIERICKX Murielle</v>
          </cell>
          <cell r="C434" t="str">
            <v>ABCA</v>
          </cell>
        </row>
        <row r="435">
          <cell r="A435">
            <v>4288</v>
          </cell>
          <cell r="B435" t="str">
            <v>GILLADE Alfred</v>
          </cell>
          <cell r="C435" t="str">
            <v>ABCA</v>
          </cell>
        </row>
        <row r="436">
          <cell r="A436">
            <v>4289</v>
          </cell>
          <cell r="B436" t="str">
            <v>GILLADE Danny</v>
          </cell>
          <cell r="C436" t="str">
            <v>ABCA</v>
          </cell>
        </row>
        <row r="437">
          <cell r="A437">
            <v>4290</v>
          </cell>
          <cell r="B437" t="str">
            <v>GILLADE Luc</v>
          </cell>
          <cell r="C437" t="str">
            <v>ABCA</v>
          </cell>
        </row>
        <row r="438">
          <cell r="A438">
            <v>8093</v>
          </cell>
          <cell r="B438" t="str">
            <v>MATTHYS Karolien</v>
          </cell>
          <cell r="C438" t="str">
            <v>ABCA</v>
          </cell>
        </row>
        <row r="439">
          <cell r="A439">
            <v>7297</v>
          </cell>
          <cell r="B439" t="str">
            <v>MESKENS Eduard</v>
          </cell>
          <cell r="C439" t="str">
            <v>ABCA</v>
          </cell>
        </row>
        <row r="440">
          <cell r="A440">
            <v>7357</v>
          </cell>
          <cell r="B440" t="str">
            <v>VAN DE MEERSSCHE Ivan</v>
          </cell>
          <cell r="C440" t="str">
            <v>ABCA</v>
          </cell>
        </row>
        <row r="441">
          <cell r="A441">
            <v>4297</v>
          </cell>
          <cell r="B441" t="str">
            <v>VAN DEN BOSSCHE Christian</v>
          </cell>
          <cell r="C441" t="str">
            <v>ABCA</v>
          </cell>
        </row>
        <row r="442">
          <cell r="A442">
            <v>4301</v>
          </cell>
          <cell r="B442" t="str">
            <v>VAN GOETHEM Glenn</v>
          </cell>
          <cell r="C442" t="str">
            <v>ABCA</v>
          </cell>
        </row>
        <row r="443">
          <cell r="A443">
            <v>1294</v>
          </cell>
          <cell r="B443" t="str">
            <v>BACKMAN Werner</v>
          </cell>
          <cell r="C443" t="str">
            <v>BCSK</v>
          </cell>
          <cell r="D443" t="str">
            <v>4°</v>
          </cell>
        </row>
        <row r="444">
          <cell r="A444">
            <v>1118</v>
          </cell>
          <cell r="B444" t="str">
            <v>BECKERS Petrus</v>
          </cell>
          <cell r="C444" t="str">
            <v>BCSK</v>
          </cell>
        </row>
        <row r="445">
          <cell r="A445" t="str">
            <v>4894C</v>
          </cell>
          <cell r="B445" t="str">
            <v>DAELMAN Walther</v>
          </cell>
          <cell r="C445" t="str">
            <v>BCSK</v>
          </cell>
          <cell r="D445" t="str">
            <v>2°</v>
          </cell>
        </row>
        <row r="446">
          <cell r="A446" t="str">
            <v>4895B</v>
          </cell>
          <cell r="B446" t="str">
            <v>DE BLOCK Omer</v>
          </cell>
          <cell r="C446" t="str">
            <v>BCSK</v>
          </cell>
        </row>
        <row r="447">
          <cell r="A447">
            <v>6862</v>
          </cell>
          <cell r="B447" t="str">
            <v>DE BOCK Marc</v>
          </cell>
          <cell r="C447" t="str">
            <v>BCSK</v>
          </cell>
        </row>
        <row r="448">
          <cell r="A448">
            <v>6488</v>
          </cell>
          <cell r="B448" t="str">
            <v>DE WITTE Franky</v>
          </cell>
          <cell r="C448" t="str">
            <v>BCSK</v>
          </cell>
          <cell r="D448" t="str">
            <v>4°</v>
          </cell>
        </row>
        <row r="449">
          <cell r="A449">
            <v>6489</v>
          </cell>
          <cell r="B449" t="str">
            <v>DE WITTE Jeffrey</v>
          </cell>
          <cell r="C449" t="str">
            <v>BCSK</v>
          </cell>
          <cell r="D449" t="str">
            <v>exc</v>
          </cell>
        </row>
        <row r="450">
          <cell r="A450">
            <v>8073</v>
          </cell>
          <cell r="B450" t="str">
            <v>DE WITTE Tamara</v>
          </cell>
          <cell r="C450" t="str">
            <v>BCSK</v>
          </cell>
        </row>
        <row r="451">
          <cell r="A451">
            <v>5224</v>
          </cell>
          <cell r="B451" t="str">
            <v>DEBOEVERIE Patrick</v>
          </cell>
          <cell r="C451" t="str">
            <v>BCSK</v>
          </cell>
        </row>
        <row r="452">
          <cell r="A452">
            <v>7810</v>
          </cell>
          <cell r="B452" t="str">
            <v>d'HAENS Peter</v>
          </cell>
          <cell r="C452" t="str">
            <v>BCSK</v>
          </cell>
        </row>
        <row r="453">
          <cell r="A453" t="str">
            <v>00551</v>
          </cell>
          <cell r="B453" t="str">
            <v>LEEMANS Willy</v>
          </cell>
          <cell r="C453" t="str">
            <v>BCSK</v>
          </cell>
        </row>
        <row r="454">
          <cell r="A454">
            <v>8072</v>
          </cell>
          <cell r="B454" t="str">
            <v>MAES Omer</v>
          </cell>
          <cell r="C454" t="str">
            <v>BCSK</v>
          </cell>
        </row>
        <row r="455">
          <cell r="A455" t="str">
            <v>00550</v>
          </cell>
          <cell r="B455" t="str">
            <v>NOPPE Robert</v>
          </cell>
          <cell r="C455" t="str">
            <v>BCSK</v>
          </cell>
        </row>
        <row r="456">
          <cell r="A456">
            <v>4854</v>
          </cell>
          <cell r="B456" t="str">
            <v>ROSIER Peter</v>
          </cell>
          <cell r="C456" t="str">
            <v>BCSK</v>
          </cell>
        </row>
        <row r="457">
          <cell r="A457">
            <v>8133</v>
          </cell>
          <cell r="B457" t="str">
            <v>VAN CRAENENBROECK Theo</v>
          </cell>
          <cell r="C457" t="str">
            <v>BCSK</v>
          </cell>
        </row>
        <row r="458">
          <cell r="A458">
            <v>1215</v>
          </cell>
          <cell r="B458" t="str">
            <v>VAN KERCKHOVEN Dirk</v>
          </cell>
          <cell r="C458" t="str">
            <v>BCSK</v>
          </cell>
          <cell r="D458" t="str">
            <v>2°</v>
          </cell>
        </row>
        <row r="459">
          <cell r="A459" t="str">
            <v>00405</v>
          </cell>
          <cell r="B459" t="str">
            <v>ARCATI Marie Jeanne</v>
          </cell>
          <cell r="C459" t="str">
            <v>KGV</v>
          </cell>
        </row>
        <row r="460">
          <cell r="A460">
            <v>4865</v>
          </cell>
          <cell r="B460" t="str">
            <v>HAEGENS Willy</v>
          </cell>
          <cell r="C460" t="str">
            <v>KGV</v>
          </cell>
        </row>
        <row r="461">
          <cell r="A461">
            <v>7482</v>
          </cell>
          <cell r="B461" t="str">
            <v>JANSSENS Albert</v>
          </cell>
          <cell r="C461" t="str">
            <v>KGV</v>
          </cell>
        </row>
        <row r="462">
          <cell r="A462">
            <v>4937</v>
          </cell>
          <cell r="B462" t="str">
            <v>LEEMANS Willy</v>
          </cell>
          <cell r="C462" t="str">
            <v>KGV</v>
          </cell>
        </row>
        <row r="463">
          <cell r="A463">
            <v>4866</v>
          </cell>
          <cell r="B463" t="str">
            <v>MAES Georges</v>
          </cell>
          <cell r="C463" t="str">
            <v>KGV</v>
          </cell>
        </row>
        <row r="464">
          <cell r="A464">
            <v>4853</v>
          </cell>
          <cell r="B464" t="str">
            <v>NOPPE Robert</v>
          </cell>
          <cell r="C464" t="str">
            <v>KGV</v>
          </cell>
        </row>
        <row r="465">
          <cell r="A465">
            <v>6968</v>
          </cell>
          <cell r="B465" t="str">
            <v>ROTTHIER Tom</v>
          </cell>
          <cell r="C465" t="str">
            <v>KGV</v>
          </cell>
        </row>
        <row r="466">
          <cell r="A466">
            <v>4868</v>
          </cell>
          <cell r="B466" t="str">
            <v>SMET Eric</v>
          </cell>
          <cell r="C466" t="str">
            <v>KGV</v>
          </cell>
        </row>
        <row r="467">
          <cell r="A467">
            <v>6784</v>
          </cell>
          <cell r="B467" t="str">
            <v>VAN BIESEN Tom</v>
          </cell>
          <cell r="C467" t="str">
            <v>KGV</v>
          </cell>
        </row>
        <row r="468">
          <cell r="A468">
            <v>5229</v>
          </cell>
          <cell r="B468" t="str">
            <v>VAN MELE Franky</v>
          </cell>
          <cell r="C468" t="str">
            <v>KGV</v>
          </cell>
        </row>
        <row r="469">
          <cell r="A469">
            <v>4871</v>
          </cell>
          <cell r="B469" t="str">
            <v>VAN STAPPEN Gert</v>
          </cell>
          <cell r="C469" t="str">
            <v>KGV</v>
          </cell>
        </row>
        <row r="470">
          <cell r="A470">
            <v>4872</v>
          </cell>
          <cell r="B470" t="str">
            <v>VAN VOSSEL Danny</v>
          </cell>
          <cell r="C470" t="str">
            <v>KGV</v>
          </cell>
        </row>
        <row r="471">
          <cell r="A471">
            <v>6117</v>
          </cell>
          <cell r="B471" t="str">
            <v>VAN VOSSELEN Christoph</v>
          </cell>
          <cell r="C471" t="str">
            <v>KGV</v>
          </cell>
          <cell r="D471" t="str">
            <v>1°</v>
          </cell>
        </row>
        <row r="472">
          <cell r="A472">
            <v>4873</v>
          </cell>
          <cell r="B472" t="str">
            <v>VAN VOSSELEN Luc</v>
          </cell>
          <cell r="C472" t="str">
            <v>KGV</v>
          </cell>
        </row>
        <row r="473">
          <cell r="A473" t="str">
            <v>00406</v>
          </cell>
          <cell r="B473" t="str">
            <v>VANACKER Francoise</v>
          </cell>
          <cell r="C473" t="str">
            <v>KGV</v>
          </cell>
        </row>
        <row r="474">
          <cell r="A474">
            <v>5729</v>
          </cell>
          <cell r="B474" t="str">
            <v>VERGAUWEN Birgitte</v>
          </cell>
          <cell r="C474" t="str">
            <v>KGV</v>
          </cell>
        </row>
        <row r="475">
          <cell r="A475">
            <v>5232</v>
          </cell>
          <cell r="B475" t="str">
            <v>CORNET Walther</v>
          </cell>
          <cell r="C475" t="str">
            <v>DERBY</v>
          </cell>
        </row>
        <row r="476">
          <cell r="A476">
            <v>4908</v>
          </cell>
          <cell r="B476" t="str">
            <v>DE BOECK René</v>
          </cell>
          <cell r="C476" t="str">
            <v>DERBY</v>
          </cell>
        </row>
        <row r="477">
          <cell r="A477">
            <v>8075</v>
          </cell>
          <cell r="B477" t="str">
            <v>DELCOR Gilbert</v>
          </cell>
          <cell r="C477" t="str">
            <v>DERBY</v>
          </cell>
        </row>
        <row r="478">
          <cell r="A478">
            <v>7027</v>
          </cell>
          <cell r="B478" t="str">
            <v>DOBBELAERE Herman</v>
          </cell>
          <cell r="C478" t="str">
            <v>DERBY</v>
          </cell>
        </row>
        <row r="479">
          <cell r="A479">
            <v>6736</v>
          </cell>
          <cell r="B479" t="str">
            <v>MASYN Hugo</v>
          </cell>
          <cell r="C479" t="str">
            <v>DERBY</v>
          </cell>
        </row>
        <row r="480">
          <cell r="A480">
            <v>5233</v>
          </cell>
          <cell r="B480" t="str">
            <v>REGHERT John</v>
          </cell>
          <cell r="C480" t="str">
            <v>DERBY</v>
          </cell>
        </row>
        <row r="481">
          <cell r="A481">
            <v>4845</v>
          </cell>
          <cell r="B481" t="str">
            <v>STEVENS Patrick</v>
          </cell>
          <cell r="C481" t="str">
            <v>DERBY</v>
          </cell>
        </row>
        <row r="482">
          <cell r="A482">
            <v>6737</v>
          </cell>
          <cell r="B482" t="str">
            <v>VANDEVELDE Patrick</v>
          </cell>
          <cell r="C482" t="str">
            <v>DERBY</v>
          </cell>
        </row>
        <row r="483">
          <cell r="A483">
            <v>4860</v>
          </cell>
          <cell r="B483" t="str">
            <v>WAUMAN Lezin</v>
          </cell>
          <cell r="C483" t="str">
            <v>DERBY</v>
          </cell>
        </row>
        <row r="484">
          <cell r="A484">
            <v>6851</v>
          </cell>
          <cell r="B484" t="str">
            <v>ALLEMAN Mark</v>
          </cell>
          <cell r="C484" t="str">
            <v>SNBA</v>
          </cell>
        </row>
        <row r="485">
          <cell r="A485">
            <v>5486</v>
          </cell>
          <cell r="B485" t="str">
            <v>BROEDERS Adrianus</v>
          </cell>
          <cell r="C485" t="str">
            <v>SNBA</v>
          </cell>
        </row>
        <row r="486">
          <cell r="A486">
            <v>7551</v>
          </cell>
          <cell r="B486" t="str">
            <v>CLAESSENS Walter</v>
          </cell>
          <cell r="C486" t="str">
            <v>SNBA</v>
          </cell>
        </row>
        <row r="487">
          <cell r="A487">
            <v>8077</v>
          </cell>
          <cell r="B487" t="str">
            <v>DE WOLF Alfons</v>
          </cell>
          <cell r="C487" t="str">
            <v>SNBA</v>
          </cell>
        </row>
        <row r="488">
          <cell r="A488">
            <v>8076</v>
          </cell>
          <cell r="B488" t="str">
            <v>KEYMOLEN Michel</v>
          </cell>
          <cell r="C488" t="str">
            <v>SNBA</v>
          </cell>
        </row>
        <row r="489">
          <cell r="A489">
            <v>5430</v>
          </cell>
          <cell r="B489" t="str">
            <v>MUYLAERT Dirk</v>
          </cell>
          <cell r="C489" t="str">
            <v>SNBA</v>
          </cell>
        </row>
        <row r="490">
          <cell r="A490">
            <v>1005</v>
          </cell>
          <cell r="B490" t="str">
            <v>PEETERS Leo</v>
          </cell>
          <cell r="C490" t="str">
            <v>SNBA</v>
          </cell>
        </row>
        <row r="491">
          <cell r="A491" t="str">
            <v>4405B</v>
          </cell>
          <cell r="B491" t="str">
            <v>SCHIETTECATTE Yves</v>
          </cell>
          <cell r="C491" t="str">
            <v>SNBA</v>
          </cell>
        </row>
        <row r="492">
          <cell r="A492">
            <v>1168</v>
          </cell>
          <cell r="B492" t="str">
            <v>VAN BAREL Ferdinand</v>
          </cell>
          <cell r="C492" t="str">
            <v>SNBA</v>
          </cell>
        </row>
        <row r="493">
          <cell r="A493" t="str">
            <v>5727B</v>
          </cell>
          <cell r="B493" t="str">
            <v>VAN GOETHEM Benny</v>
          </cell>
          <cell r="C493" t="str">
            <v>SNBA</v>
          </cell>
        </row>
        <row r="494">
          <cell r="A494" t="str">
            <v>4871B</v>
          </cell>
          <cell r="B494" t="str">
            <v>VAN STAPPEN Gert</v>
          </cell>
          <cell r="C494" t="str">
            <v>SNBA</v>
          </cell>
        </row>
        <row r="495">
          <cell r="A495" t="str">
            <v>4584B</v>
          </cell>
          <cell r="B495" t="str">
            <v>VANDERMEERSCH Jozef</v>
          </cell>
          <cell r="C495" t="str">
            <v>SNBA</v>
          </cell>
        </row>
        <row r="496">
          <cell r="A496">
            <v>7521</v>
          </cell>
          <cell r="B496" t="str">
            <v>VERBERT Eddy</v>
          </cell>
          <cell r="C496" t="str">
            <v>SNBA</v>
          </cell>
        </row>
        <row r="497">
          <cell r="A497" t="str">
            <v>6851B</v>
          </cell>
          <cell r="B497" t="str">
            <v>ALLEMAN Mark</v>
          </cell>
          <cell r="C497" t="str">
            <v>WM</v>
          </cell>
        </row>
        <row r="498">
          <cell r="A498">
            <v>8078</v>
          </cell>
          <cell r="B498" t="str">
            <v>BAKKER John</v>
          </cell>
          <cell r="C498" t="str">
            <v>WM</v>
          </cell>
        </row>
        <row r="499">
          <cell r="A499">
            <v>7812</v>
          </cell>
          <cell r="B499" t="str">
            <v>BOERJAN Pierre</v>
          </cell>
          <cell r="C499" t="str">
            <v>WM</v>
          </cell>
        </row>
        <row r="500">
          <cell r="A500">
            <v>8079</v>
          </cell>
          <cell r="B500" t="str">
            <v>BORREMANS Raf</v>
          </cell>
          <cell r="C500" t="str">
            <v>WM</v>
          </cell>
        </row>
        <row r="501">
          <cell r="A501">
            <v>4907</v>
          </cell>
          <cell r="B501" t="str">
            <v>CORNELISSEN Pierre</v>
          </cell>
          <cell r="C501" t="str">
            <v>WM</v>
          </cell>
        </row>
        <row r="502">
          <cell r="A502">
            <v>4909</v>
          </cell>
          <cell r="B502" t="str">
            <v>DE BOES Rudy</v>
          </cell>
          <cell r="C502" t="str">
            <v>WM</v>
          </cell>
        </row>
        <row r="503">
          <cell r="A503">
            <v>7839</v>
          </cell>
          <cell r="B503" t="str">
            <v>DE JONCK Patrick</v>
          </cell>
          <cell r="C503" t="str">
            <v>WM</v>
          </cell>
        </row>
        <row r="504">
          <cell r="A504">
            <v>7321</v>
          </cell>
          <cell r="B504" t="str">
            <v>DE KERF Sven</v>
          </cell>
          <cell r="C504" t="str">
            <v>WM</v>
          </cell>
        </row>
        <row r="505">
          <cell r="A505">
            <v>4911</v>
          </cell>
          <cell r="B505" t="str">
            <v>DE NIEL Jacques</v>
          </cell>
          <cell r="C505" t="str">
            <v>WM</v>
          </cell>
        </row>
        <row r="506">
          <cell r="A506">
            <v>6743</v>
          </cell>
          <cell r="B506" t="str">
            <v>DE RUYTE Tom</v>
          </cell>
          <cell r="C506" t="str">
            <v>WM</v>
          </cell>
        </row>
        <row r="507">
          <cell r="A507">
            <v>4913</v>
          </cell>
          <cell r="B507" t="str">
            <v>DE RUYTE Yvan</v>
          </cell>
          <cell r="C507" t="str">
            <v>WM</v>
          </cell>
          <cell r="D507" t="str">
            <v>4°</v>
          </cell>
        </row>
        <row r="508">
          <cell r="A508" t="str">
            <v>6489B</v>
          </cell>
          <cell r="B508" t="str">
            <v>DE WITTE Jeffrey</v>
          </cell>
          <cell r="C508" t="str">
            <v>WM</v>
          </cell>
        </row>
        <row r="509">
          <cell r="A509">
            <v>4916</v>
          </cell>
          <cell r="B509" t="str">
            <v>DE WITTE William</v>
          </cell>
          <cell r="C509" t="str">
            <v>WM</v>
          </cell>
        </row>
        <row r="510">
          <cell r="A510">
            <v>4918</v>
          </cell>
          <cell r="B510" t="str">
            <v>DERKINDEREN William</v>
          </cell>
          <cell r="C510" t="str">
            <v>WM</v>
          </cell>
        </row>
        <row r="511">
          <cell r="A511">
            <v>8149</v>
          </cell>
          <cell r="B511" t="str">
            <v>D'HONDT Roland</v>
          </cell>
          <cell r="C511" t="str">
            <v>WM</v>
          </cell>
        </row>
        <row r="512">
          <cell r="A512">
            <v>7543</v>
          </cell>
          <cell r="B512" t="str">
            <v>GARITTE Gustaaf</v>
          </cell>
          <cell r="C512" t="str">
            <v>WM</v>
          </cell>
        </row>
        <row r="513">
          <cell r="A513">
            <v>7484</v>
          </cell>
          <cell r="B513" t="str">
            <v>HEIRBOUT Christof</v>
          </cell>
          <cell r="C513" t="str">
            <v>WM</v>
          </cell>
          <cell r="D513" t="str">
            <v>4°</v>
          </cell>
        </row>
        <row r="514">
          <cell r="A514">
            <v>583</v>
          </cell>
          <cell r="B514" t="str">
            <v>HERMANS Sonja</v>
          </cell>
          <cell r="C514" t="str">
            <v>WM</v>
          </cell>
        </row>
        <row r="515">
          <cell r="A515" t="str">
            <v>8076B</v>
          </cell>
          <cell r="B515" t="str">
            <v>KEYMOLEN Michel</v>
          </cell>
          <cell r="C515" t="str">
            <v>WM</v>
          </cell>
        </row>
        <row r="516">
          <cell r="A516">
            <v>4922</v>
          </cell>
          <cell r="B516" t="str">
            <v>LAUREYS Wilfried</v>
          </cell>
          <cell r="C516" t="str">
            <v>WM</v>
          </cell>
        </row>
        <row r="517">
          <cell r="A517">
            <v>4923</v>
          </cell>
          <cell r="B517" t="str">
            <v>MANGELSCHOTS Raymond</v>
          </cell>
          <cell r="C517" t="str">
            <v>WM</v>
          </cell>
        </row>
        <row r="518">
          <cell r="A518" t="str">
            <v>5430B</v>
          </cell>
          <cell r="B518" t="str">
            <v>MUYLAERT Dirk</v>
          </cell>
          <cell r="C518" t="str">
            <v>WM</v>
          </cell>
        </row>
        <row r="519">
          <cell r="A519">
            <v>8080</v>
          </cell>
          <cell r="B519" t="str">
            <v>POCHET Leo</v>
          </cell>
          <cell r="C519" t="str">
            <v>WM</v>
          </cell>
        </row>
        <row r="520">
          <cell r="A520">
            <v>4964</v>
          </cell>
          <cell r="B520" t="str">
            <v>RAEMDONCK Honoré</v>
          </cell>
          <cell r="C520" t="str">
            <v>WM</v>
          </cell>
          <cell r="D520" t="str">
            <v>1°</v>
          </cell>
        </row>
        <row r="521">
          <cell r="A521">
            <v>6219</v>
          </cell>
          <cell r="B521" t="str">
            <v>RAEMDONCK Tommy</v>
          </cell>
          <cell r="C521" t="str">
            <v>WM</v>
          </cell>
          <cell r="D521" t="str">
            <v>EXC</v>
          </cell>
        </row>
        <row r="522">
          <cell r="A522" t="str">
            <v>4405B</v>
          </cell>
          <cell r="B522" t="str">
            <v>SCHIETTECATTE Yves</v>
          </cell>
          <cell r="C522" t="str">
            <v>WM</v>
          </cell>
        </row>
        <row r="523">
          <cell r="A523">
            <v>8081</v>
          </cell>
          <cell r="B523" t="str">
            <v>SLEEBUS Eddy</v>
          </cell>
          <cell r="C523" t="str">
            <v>WM</v>
          </cell>
        </row>
        <row r="524">
          <cell r="A524">
            <v>1168</v>
          </cell>
          <cell r="B524" t="str">
            <v>VAN BAREL Ferdinand</v>
          </cell>
          <cell r="C524" t="str">
            <v>WM</v>
          </cell>
        </row>
        <row r="525">
          <cell r="A525">
            <v>7923</v>
          </cell>
          <cell r="B525" t="str">
            <v>VAN DEN BERGHE Roland</v>
          </cell>
          <cell r="C525" t="str">
            <v>WM</v>
          </cell>
        </row>
        <row r="526">
          <cell r="A526">
            <v>15</v>
          </cell>
          <cell r="B526" t="str">
            <v>VAN DEN BROECK Suzanne</v>
          </cell>
          <cell r="C526" t="str">
            <v>WM</v>
          </cell>
        </row>
        <row r="527">
          <cell r="A527">
            <v>1213</v>
          </cell>
          <cell r="B527" t="str">
            <v>VAN DER VLIET René</v>
          </cell>
          <cell r="C527" t="str">
            <v>WM</v>
          </cell>
        </row>
        <row r="528">
          <cell r="A528">
            <v>5727</v>
          </cell>
          <cell r="B528" t="str">
            <v>VAN GOETHEM Benny</v>
          </cell>
          <cell r="C528" t="str">
            <v>WM</v>
          </cell>
        </row>
        <row r="529">
          <cell r="A529">
            <v>6151</v>
          </cell>
          <cell r="B529" t="str">
            <v>VAN OVERSCHELDE Bonny</v>
          </cell>
          <cell r="C529" t="str">
            <v>WM</v>
          </cell>
        </row>
        <row r="530">
          <cell r="A530">
            <v>4584</v>
          </cell>
          <cell r="B530" t="str">
            <v>VANDERMEERSCH Jozef</v>
          </cell>
          <cell r="C530" t="str">
            <v>WM</v>
          </cell>
        </row>
        <row r="531">
          <cell r="A531">
            <v>8289</v>
          </cell>
          <cell r="B531" t="str">
            <v>VERBERT Filip</v>
          </cell>
          <cell r="C531" t="str">
            <v>WM</v>
          </cell>
        </row>
        <row r="532">
          <cell r="A532">
            <v>7519</v>
          </cell>
          <cell r="B532" t="str">
            <v>VERBERT Yves</v>
          </cell>
          <cell r="C532" t="str">
            <v>WM</v>
          </cell>
        </row>
        <row r="533">
          <cell r="A533">
            <v>4975</v>
          </cell>
          <cell r="B533" t="str">
            <v>VERHELST John</v>
          </cell>
          <cell r="C533" t="str">
            <v>WM</v>
          </cell>
        </row>
        <row r="534">
          <cell r="A534">
            <v>4978</v>
          </cell>
          <cell r="B534" t="str">
            <v>VERHEYDEN Marc</v>
          </cell>
          <cell r="C534" t="str">
            <v>WM</v>
          </cell>
        </row>
        <row r="535">
          <cell r="A535">
            <v>4935</v>
          </cell>
          <cell r="B535" t="str">
            <v>WILLOCKX Freddy</v>
          </cell>
          <cell r="C535" t="str">
            <v>WM</v>
          </cell>
        </row>
        <row r="536">
          <cell r="A536">
            <v>8082</v>
          </cell>
          <cell r="B536" t="str">
            <v>WOUTERS Erik</v>
          </cell>
          <cell r="C536" t="str">
            <v>WM</v>
          </cell>
        </row>
        <row r="537">
          <cell r="A537" t="str">
            <v>4432B</v>
          </cell>
          <cell r="B537" t="str">
            <v>BAETE Jean - Pierre</v>
          </cell>
          <cell r="C537" t="str">
            <v>LAM</v>
          </cell>
          <cell r="D537" t="str">
            <v>2°</v>
          </cell>
        </row>
        <row r="538">
          <cell r="A538">
            <v>4945</v>
          </cell>
          <cell r="B538" t="str">
            <v>BUYLE Hubert</v>
          </cell>
          <cell r="C538" t="str">
            <v>QU</v>
          </cell>
        </row>
        <row r="539">
          <cell r="A539">
            <v>3508</v>
          </cell>
          <cell r="B539" t="str">
            <v>BUYLE Stany</v>
          </cell>
          <cell r="C539" t="str">
            <v>QU</v>
          </cell>
        </row>
        <row r="540">
          <cell r="A540">
            <v>7318</v>
          </cell>
          <cell r="B540" t="str">
            <v>CARDON Eric</v>
          </cell>
          <cell r="C540" t="str">
            <v>QU</v>
          </cell>
        </row>
        <row r="541">
          <cell r="A541">
            <v>1329</v>
          </cell>
          <cell r="B541" t="str">
            <v>COENEN Philip</v>
          </cell>
          <cell r="C541" t="str">
            <v>QU</v>
          </cell>
        </row>
        <row r="542">
          <cell r="A542">
            <v>6931</v>
          </cell>
          <cell r="B542" t="str">
            <v>DALLINGA Berry</v>
          </cell>
          <cell r="C542" t="str">
            <v>QU</v>
          </cell>
        </row>
        <row r="543">
          <cell r="A543" t="str">
            <v>4284B</v>
          </cell>
          <cell r="B543" t="str">
            <v>DE BACKER Peter</v>
          </cell>
          <cell r="C543" t="str">
            <v>QU</v>
          </cell>
        </row>
        <row r="544">
          <cell r="A544">
            <v>4948</v>
          </cell>
          <cell r="B544" t="str">
            <v>DE BELEYR Gilbert</v>
          </cell>
          <cell r="C544" t="str">
            <v>QU</v>
          </cell>
        </row>
        <row r="545">
          <cell r="A545">
            <v>1187</v>
          </cell>
          <cell r="B545" t="str">
            <v>DE BRUYN Jean-Paul</v>
          </cell>
          <cell r="C545" t="str">
            <v>QU</v>
          </cell>
        </row>
        <row r="546">
          <cell r="A546">
            <v>7500</v>
          </cell>
          <cell r="B546" t="str">
            <v>DE CAUWER Peter</v>
          </cell>
          <cell r="C546" t="str">
            <v>QU</v>
          </cell>
        </row>
        <row r="547">
          <cell r="A547">
            <v>4952</v>
          </cell>
          <cell r="B547" t="str">
            <v>DE SAEGER Dany</v>
          </cell>
          <cell r="C547" t="str">
            <v>QU</v>
          </cell>
          <cell r="D547" t="str">
            <v>1°</v>
          </cell>
        </row>
        <row r="548">
          <cell r="A548">
            <v>4944</v>
          </cell>
          <cell r="B548" t="str">
            <v>GALLEMAERS Charly</v>
          </cell>
          <cell r="C548" t="str">
            <v>QU</v>
          </cell>
        </row>
        <row r="549">
          <cell r="A549" t="str">
            <v>6427B</v>
          </cell>
          <cell r="B549" t="str">
            <v>GORLEER Omer</v>
          </cell>
          <cell r="C549" t="str">
            <v>QU</v>
          </cell>
          <cell r="D549" t="str">
            <v>3°</v>
          </cell>
        </row>
        <row r="550">
          <cell r="A550" t="str">
            <v>4550B</v>
          </cell>
          <cell r="B550" t="str">
            <v>KESTELOOT Patrick</v>
          </cell>
          <cell r="C550" t="str">
            <v>QU</v>
          </cell>
        </row>
        <row r="551">
          <cell r="A551">
            <v>4961</v>
          </cell>
          <cell r="B551" t="str">
            <v>JACOBS William</v>
          </cell>
          <cell r="C551" t="str">
            <v>QU</v>
          </cell>
        </row>
        <row r="552">
          <cell r="A552">
            <v>4730</v>
          </cell>
          <cell r="B552" t="str">
            <v>LAGAGE Roger</v>
          </cell>
          <cell r="C552" t="str">
            <v>QU</v>
          </cell>
          <cell r="D552" t="str">
            <v>1°</v>
          </cell>
        </row>
        <row r="553">
          <cell r="A553">
            <v>5810</v>
          </cell>
          <cell r="B553" t="str">
            <v>MARTENS Frank</v>
          </cell>
          <cell r="C553" t="str">
            <v>QU</v>
          </cell>
        </row>
        <row r="554">
          <cell r="A554">
            <v>5747</v>
          </cell>
          <cell r="B554" t="str">
            <v>SAEY Etienne</v>
          </cell>
          <cell r="C554" t="str">
            <v>QU</v>
          </cell>
        </row>
        <row r="555">
          <cell r="A555">
            <v>4967</v>
          </cell>
          <cell r="B555" t="str">
            <v>SCHEPENS Remi</v>
          </cell>
          <cell r="C555" t="str">
            <v>QU</v>
          </cell>
          <cell r="D555" t="str">
            <v>3°</v>
          </cell>
        </row>
        <row r="556">
          <cell r="A556">
            <v>7897</v>
          </cell>
          <cell r="B556" t="str">
            <v>STUER Eddy</v>
          </cell>
          <cell r="C556" t="str">
            <v>QU</v>
          </cell>
          <cell r="D556" t="str">
            <v>5°</v>
          </cell>
        </row>
        <row r="557">
          <cell r="A557">
            <v>5733</v>
          </cell>
          <cell r="B557" t="str">
            <v>VAN BRUYSSEL Rony</v>
          </cell>
          <cell r="C557" t="str">
            <v>QU</v>
          </cell>
        </row>
        <row r="558">
          <cell r="A558">
            <v>4971</v>
          </cell>
          <cell r="B558" t="str">
            <v>VAN DER VORST Guido</v>
          </cell>
          <cell r="C558" t="str">
            <v>QU</v>
          </cell>
        </row>
        <row r="559">
          <cell r="A559">
            <v>4931</v>
          </cell>
          <cell r="B559" t="str">
            <v>VAN HOYLANDT Roger</v>
          </cell>
          <cell r="C559" t="str">
            <v>QU</v>
          </cell>
          <cell r="D559" t="str">
            <v>EXC</v>
          </cell>
        </row>
        <row r="560">
          <cell r="A560">
            <v>4880</v>
          </cell>
          <cell r="B560" t="str">
            <v>VAN LANDEGHEM Urbain</v>
          </cell>
          <cell r="C560" t="str">
            <v>QU</v>
          </cell>
        </row>
        <row r="561">
          <cell r="A561">
            <v>8083</v>
          </cell>
          <cell r="B561" t="str">
            <v>VERMAERE Lieven</v>
          </cell>
          <cell r="C561" t="str">
            <v>QU</v>
          </cell>
        </row>
        <row r="562">
          <cell r="A562">
            <v>4848</v>
          </cell>
          <cell r="B562" t="str">
            <v>VERVAET Luc</v>
          </cell>
          <cell r="C562" t="str">
            <v>QU</v>
          </cell>
        </row>
        <row r="563">
          <cell r="A563">
            <v>5825</v>
          </cell>
          <cell r="B563" t="str">
            <v>VLERICK Dany</v>
          </cell>
          <cell r="C563" t="str">
            <v>QU</v>
          </cell>
        </row>
        <row r="564">
          <cell r="A564">
            <v>4977</v>
          </cell>
          <cell r="B564" t="str">
            <v>VLERICK Dirk</v>
          </cell>
          <cell r="C564" t="str">
            <v>QU</v>
          </cell>
          <cell r="D564" t="str">
            <v>hfd</v>
          </cell>
        </row>
        <row r="565">
          <cell r="A565">
            <v>7530</v>
          </cell>
          <cell r="B565" t="str">
            <v>VLERICK Mathieu</v>
          </cell>
          <cell r="C565" t="str">
            <v>QU</v>
          </cell>
          <cell r="D565" t="str">
            <v>exc</v>
          </cell>
        </row>
        <row r="566">
          <cell r="A566" t="str">
            <v>00315</v>
          </cell>
          <cell r="B566" t="str">
            <v>BOSSAERT Dirk</v>
          </cell>
          <cell r="C566" t="str">
            <v>CM</v>
          </cell>
        </row>
        <row r="567">
          <cell r="A567">
            <v>4652</v>
          </cell>
          <cell r="B567" t="str">
            <v>BOSSAERT Karel</v>
          </cell>
          <cell r="C567" t="str">
            <v>CM</v>
          </cell>
        </row>
        <row r="568">
          <cell r="A568">
            <v>4653</v>
          </cell>
          <cell r="B568" t="str">
            <v>COUCKUYT Frans</v>
          </cell>
          <cell r="C568" t="str">
            <v>CM</v>
          </cell>
        </row>
        <row r="569">
          <cell r="A569">
            <v>7814</v>
          </cell>
          <cell r="B569" t="str">
            <v>DE WILDE Johan</v>
          </cell>
          <cell r="C569" t="str">
            <v>CM</v>
          </cell>
        </row>
        <row r="570">
          <cell r="A570" t="str">
            <v>00308</v>
          </cell>
          <cell r="B570" t="str">
            <v>DEMUNCK Raymond</v>
          </cell>
          <cell r="C570" t="str">
            <v>CM</v>
          </cell>
        </row>
        <row r="571">
          <cell r="A571" t="str">
            <v>00309</v>
          </cell>
          <cell r="B571" t="str">
            <v>DUTHIEUW Jacques</v>
          </cell>
          <cell r="C571" t="str">
            <v>CM</v>
          </cell>
        </row>
        <row r="572">
          <cell r="A572" t="str">
            <v>00312</v>
          </cell>
          <cell r="B572" t="str">
            <v>MENNENS Roger</v>
          </cell>
          <cell r="C572" t="str">
            <v>CM</v>
          </cell>
        </row>
        <row r="573">
          <cell r="A573" t="str">
            <v>00398</v>
          </cell>
          <cell r="B573" t="str">
            <v>VAN DAMME Erwin</v>
          </cell>
          <cell r="C573" t="str">
            <v>CM</v>
          </cell>
        </row>
        <row r="574">
          <cell r="A574">
            <v>6720</v>
          </cell>
          <cell r="B574" t="str">
            <v>WILLE Etienne</v>
          </cell>
          <cell r="C574" t="str">
            <v>CM</v>
          </cell>
        </row>
        <row r="575">
          <cell r="A575">
            <v>4662</v>
          </cell>
          <cell r="B575" t="str">
            <v>COUCKUYT Luc</v>
          </cell>
          <cell r="C575" t="str">
            <v>EM</v>
          </cell>
        </row>
        <row r="576">
          <cell r="A576">
            <v>6106</v>
          </cell>
          <cell r="B576" t="str">
            <v>DEGRAEVE Freddy</v>
          </cell>
          <cell r="C576" t="str">
            <v>EM</v>
          </cell>
        </row>
        <row r="577">
          <cell r="A577">
            <v>4667</v>
          </cell>
          <cell r="B577" t="str">
            <v>DEJONGHE Jean</v>
          </cell>
          <cell r="C577" t="str">
            <v>EM</v>
          </cell>
        </row>
        <row r="578">
          <cell r="A578">
            <v>4772</v>
          </cell>
          <cell r="B578" t="str">
            <v>DEWICKERE Karel</v>
          </cell>
          <cell r="C578" t="str">
            <v>EM</v>
          </cell>
        </row>
        <row r="579">
          <cell r="A579">
            <v>4675</v>
          </cell>
          <cell r="B579" t="str">
            <v>LECOMPTE Etienne</v>
          </cell>
          <cell r="C579" t="str">
            <v>EM</v>
          </cell>
        </row>
        <row r="580">
          <cell r="A580" t="str">
            <v>5746B</v>
          </cell>
          <cell r="B580" t="str">
            <v>NICHELSON Pascal</v>
          </cell>
          <cell r="C580" t="str">
            <v>EM</v>
          </cell>
        </row>
        <row r="581">
          <cell r="A581">
            <v>8282</v>
          </cell>
          <cell r="B581" t="str">
            <v>PATTYN Guy</v>
          </cell>
          <cell r="C581" t="str">
            <v>EM</v>
          </cell>
        </row>
        <row r="582">
          <cell r="A582">
            <v>4680</v>
          </cell>
          <cell r="B582" t="str">
            <v>RAVESTIJN Martin</v>
          </cell>
          <cell r="C582" t="str">
            <v>EM</v>
          </cell>
        </row>
        <row r="583">
          <cell r="A583">
            <v>6437</v>
          </cell>
          <cell r="B583" t="str">
            <v>ROBAEY Dirk</v>
          </cell>
          <cell r="C583" t="str">
            <v>EM</v>
          </cell>
        </row>
        <row r="584">
          <cell r="A584">
            <v>4681</v>
          </cell>
          <cell r="B584" t="str">
            <v>SCHELDEMAN Dirk</v>
          </cell>
          <cell r="C584" t="str">
            <v>EM</v>
          </cell>
        </row>
        <row r="585">
          <cell r="A585">
            <v>4683</v>
          </cell>
          <cell r="B585" t="str">
            <v>SEYS André</v>
          </cell>
          <cell r="C585" t="str">
            <v>EM</v>
          </cell>
        </row>
        <row r="586">
          <cell r="A586">
            <v>4738</v>
          </cell>
          <cell r="B586" t="str">
            <v>VANDENDRIESSCHE Philippe</v>
          </cell>
          <cell r="C586" t="str">
            <v>EM</v>
          </cell>
        </row>
        <row r="587">
          <cell r="A587">
            <v>7691</v>
          </cell>
          <cell r="B587" t="str">
            <v>VANDENDRIESSCHE Pierre</v>
          </cell>
          <cell r="C587" t="str">
            <v>EM</v>
          </cell>
        </row>
        <row r="588">
          <cell r="A588">
            <v>4686</v>
          </cell>
          <cell r="B588" t="str">
            <v>VANDORPE Marc</v>
          </cell>
          <cell r="C588" t="str">
            <v>EM</v>
          </cell>
        </row>
        <row r="589">
          <cell r="A589">
            <v>4687</v>
          </cell>
          <cell r="B589" t="str">
            <v>VANHAESEBROEK Didier</v>
          </cell>
          <cell r="C589" t="str">
            <v>EM</v>
          </cell>
        </row>
        <row r="590">
          <cell r="A590">
            <v>4690</v>
          </cell>
          <cell r="B590" t="str">
            <v>VLAEMINCK Achiel</v>
          </cell>
          <cell r="C590" t="str">
            <v>EM</v>
          </cell>
        </row>
        <row r="591">
          <cell r="A591">
            <v>8085</v>
          </cell>
          <cell r="B591" t="str">
            <v>BOUCKENOOGHE Gilbert</v>
          </cell>
          <cell r="C591" t="str">
            <v>WOH</v>
          </cell>
        </row>
        <row r="592">
          <cell r="A592">
            <v>7314</v>
          </cell>
          <cell r="B592" t="str">
            <v>DEMAN Leon</v>
          </cell>
          <cell r="C592" t="str">
            <v>WOH</v>
          </cell>
        </row>
        <row r="593">
          <cell r="A593">
            <v>4691</v>
          </cell>
          <cell r="B593" t="str">
            <v>D'HONDT Hervé</v>
          </cell>
          <cell r="C593" t="str">
            <v>WOH</v>
          </cell>
        </row>
        <row r="594">
          <cell r="A594">
            <v>7315</v>
          </cell>
          <cell r="B594" t="str">
            <v>EVERAERDT Corneel</v>
          </cell>
          <cell r="C594" t="str">
            <v>WOH</v>
          </cell>
        </row>
        <row r="595">
          <cell r="A595">
            <v>8118</v>
          </cell>
          <cell r="B595" t="str">
            <v>PAPPENS Luc</v>
          </cell>
          <cell r="C595" t="str">
            <v>WOH</v>
          </cell>
        </row>
        <row r="596">
          <cell r="A596">
            <v>7459</v>
          </cell>
          <cell r="B596" t="str">
            <v>RONDELE Eveline</v>
          </cell>
          <cell r="C596" t="str">
            <v>WOH</v>
          </cell>
        </row>
        <row r="597">
          <cell r="A597">
            <v>7316</v>
          </cell>
          <cell r="B597" t="str">
            <v>RONDELE Freddy</v>
          </cell>
          <cell r="C597" t="str">
            <v>WOH</v>
          </cell>
        </row>
        <row r="598">
          <cell r="A598">
            <v>8086</v>
          </cell>
          <cell r="B598" t="str">
            <v>VAN WATERMEULEN Bart</v>
          </cell>
          <cell r="C598" t="str">
            <v>WOH</v>
          </cell>
        </row>
        <row r="599">
          <cell r="A599">
            <v>6107</v>
          </cell>
          <cell r="B599" t="str">
            <v>VANDEKERCKHOVE Robert</v>
          </cell>
          <cell r="C599" t="str">
            <v>WOH</v>
          </cell>
        </row>
        <row r="600">
          <cell r="A600">
            <v>8084</v>
          </cell>
          <cell r="B600" t="str">
            <v>VELLE Ronny</v>
          </cell>
          <cell r="C600" t="str">
            <v>WOH</v>
          </cell>
        </row>
        <row r="601">
          <cell r="A601">
            <v>4699</v>
          </cell>
          <cell r="B601" t="str">
            <v>VERHOEST Willy</v>
          </cell>
          <cell r="C601" t="str">
            <v>WOH</v>
          </cell>
        </row>
        <row r="602">
          <cell r="A602">
            <v>7692</v>
          </cell>
          <cell r="B602" t="str">
            <v>VUYLSTEKE Gilbert</v>
          </cell>
          <cell r="C602" t="str">
            <v>WOH</v>
          </cell>
        </row>
        <row r="603">
          <cell r="A603">
            <v>4701</v>
          </cell>
          <cell r="B603" t="str">
            <v>WERBROUCK Donald</v>
          </cell>
          <cell r="C603" t="str">
            <v>WOH</v>
          </cell>
        </row>
        <row r="604">
          <cell r="A604">
            <v>4702</v>
          </cell>
          <cell r="B604" t="str">
            <v>BEGHIN Bernard</v>
          </cell>
          <cell r="C604" t="str">
            <v>RT</v>
          </cell>
        </row>
        <row r="605">
          <cell r="A605">
            <v>4703</v>
          </cell>
          <cell r="B605" t="str">
            <v>BEGHIN Frédéric</v>
          </cell>
          <cell r="C605" t="str">
            <v>RT</v>
          </cell>
          <cell r="D605" t="str">
            <v>HFD</v>
          </cell>
        </row>
        <row r="606">
          <cell r="A606">
            <v>4740</v>
          </cell>
          <cell r="B606" t="str">
            <v>BEGHIN Julien</v>
          </cell>
          <cell r="C606" t="str">
            <v>RT</v>
          </cell>
          <cell r="D606" t="str">
            <v>EXC</v>
          </cell>
        </row>
        <row r="607">
          <cell r="A607">
            <v>4801</v>
          </cell>
          <cell r="B607" t="str">
            <v>BEKAERT Eric</v>
          </cell>
          <cell r="C607" t="str">
            <v>RT</v>
          </cell>
        </row>
        <row r="608">
          <cell r="A608">
            <v>4570</v>
          </cell>
          <cell r="B608" t="str">
            <v>CATTEAU Roland</v>
          </cell>
          <cell r="C608" t="str">
            <v>RT</v>
          </cell>
        </row>
        <row r="609">
          <cell r="A609">
            <v>2756</v>
          </cell>
          <cell r="B609" t="str">
            <v>CLAERHOUT Edouard</v>
          </cell>
          <cell r="C609" t="str">
            <v>RT</v>
          </cell>
        </row>
        <row r="610">
          <cell r="A610">
            <v>4117</v>
          </cell>
          <cell r="B610" t="str">
            <v>DE SMET Jean-Pierre</v>
          </cell>
          <cell r="C610" t="str">
            <v>RT</v>
          </cell>
        </row>
        <row r="611">
          <cell r="A611">
            <v>4666</v>
          </cell>
          <cell r="B611" t="str">
            <v>DECONINCK Franky</v>
          </cell>
          <cell r="C611" t="str">
            <v>RT</v>
          </cell>
        </row>
        <row r="612">
          <cell r="A612">
            <v>4709</v>
          </cell>
          <cell r="B612" t="str">
            <v>DESBONNEZ Philippe</v>
          </cell>
          <cell r="C612" t="str">
            <v>RT</v>
          </cell>
        </row>
        <row r="613">
          <cell r="A613">
            <v>7542</v>
          </cell>
          <cell r="B613" t="str">
            <v>DESTAILLEUR Patrick</v>
          </cell>
          <cell r="C613" t="str">
            <v>RT</v>
          </cell>
        </row>
        <row r="614">
          <cell r="A614">
            <v>4710</v>
          </cell>
          <cell r="B614" t="str">
            <v>EQUIPART Pierre</v>
          </cell>
          <cell r="C614" t="str">
            <v>RT</v>
          </cell>
        </row>
        <row r="615">
          <cell r="A615">
            <v>7693</v>
          </cell>
          <cell r="B615" t="str">
            <v>FAREZ Luc</v>
          </cell>
          <cell r="C615" t="str">
            <v>RT</v>
          </cell>
        </row>
        <row r="616">
          <cell r="A616">
            <v>4714</v>
          </cell>
          <cell r="B616" t="str">
            <v>LAMOTE Francis</v>
          </cell>
          <cell r="C616" t="str">
            <v>RT</v>
          </cell>
        </row>
        <row r="617">
          <cell r="A617">
            <v>4715</v>
          </cell>
          <cell r="B617" t="str">
            <v>LAMPE Guy</v>
          </cell>
          <cell r="C617" t="str">
            <v>RT</v>
          </cell>
        </row>
        <row r="618">
          <cell r="A618">
            <v>7129</v>
          </cell>
          <cell r="B618" t="str">
            <v>ROELANTS Frédéric</v>
          </cell>
          <cell r="C618" t="str">
            <v>RT</v>
          </cell>
        </row>
        <row r="619">
          <cell r="A619">
            <v>6080</v>
          </cell>
          <cell r="B619" t="str">
            <v>ROELS Jan</v>
          </cell>
          <cell r="C619" t="str">
            <v>RT</v>
          </cell>
        </row>
        <row r="620">
          <cell r="A620">
            <v>4717</v>
          </cell>
          <cell r="B620" t="str">
            <v>SMAGGHE Jean-Marie</v>
          </cell>
          <cell r="C620" t="str">
            <v>RT</v>
          </cell>
        </row>
        <row r="621">
          <cell r="A621">
            <v>7913</v>
          </cell>
          <cell r="B621" t="str">
            <v>STOPIN Gilles</v>
          </cell>
          <cell r="C621" t="str">
            <v>RT</v>
          </cell>
        </row>
        <row r="622">
          <cell r="A622">
            <v>4719</v>
          </cell>
          <cell r="B622" t="str">
            <v>TOPART Michel</v>
          </cell>
          <cell r="C622" t="str">
            <v>RT</v>
          </cell>
        </row>
        <row r="623">
          <cell r="A623">
            <v>4725</v>
          </cell>
          <cell r="B623" t="str">
            <v>VANONACKER Patrick</v>
          </cell>
          <cell r="C623" t="str">
            <v>RT</v>
          </cell>
        </row>
        <row r="624">
          <cell r="A624">
            <v>5809</v>
          </cell>
          <cell r="B624" t="str">
            <v>BITALIS Richard</v>
          </cell>
          <cell r="C624" t="str">
            <v>KK</v>
          </cell>
        </row>
        <row r="625">
          <cell r="A625">
            <v>4722</v>
          </cell>
          <cell r="B625" t="str">
            <v>BLAUWBLOMME Henk</v>
          </cell>
          <cell r="C625" t="str">
            <v>KK</v>
          </cell>
        </row>
        <row r="626">
          <cell r="A626">
            <v>1150</v>
          </cell>
          <cell r="B626" t="str">
            <v>BRANTS Ronny</v>
          </cell>
          <cell r="C626" t="str">
            <v>KK</v>
          </cell>
        </row>
        <row r="627">
          <cell r="A627">
            <v>4708</v>
          </cell>
          <cell r="B627" t="str">
            <v>DENNEULIN Frédéric</v>
          </cell>
          <cell r="C627" t="str">
            <v>KK</v>
          </cell>
        </row>
        <row r="628">
          <cell r="A628" t="str">
            <v>00248</v>
          </cell>
          <cell r="B628" t="str">
            <v>HUYSENTRUYT Eric</v>
          </cell>
          <cell r="C628" t="str">
            <v>KK</v>
          </cell>
        </row>
        <row r="629">
          <cell r="A629">
            <v>5499</v>
          </cell>
          <cell r="B629" t="str">
            <v>JASPERS Dick</v>
          </cell>
          <cell r="C629" t="str">
            <v>KK</v>
          </cell>
        </row>
        <row r="630">
          <cell r="A630" t="str">
            <v>00401</v>
          </cell>
          <cell r="B630" t="str">
            <v>MALESIS Pierre</v>
          </cell>
          <cell r="C630" t="str">
            <v>KK</v>
          </cell>
        </row>
        <row r="631">
          <cell r="A631" t="str">
            <v>1204B</v>
          </cell>
          <cell r="B631" t="str">
            <v>MERCKX Eddy</v>
          </cell>
          <cell r="C631" t="str">
            <v>KK</v>
          </cell>
        </row>
        <row r="632">
          <cell r="A632" t="str">
            <v>00413</v>
          </cell>
          <cell r="B632" t="str">
            <v>ROSSEL Georges</v>
          </cell>
          <cell r="C632" t="str">
            <v>KK</v>
          </cell>
        </row>
        <row r="633">
          <cell r="A633" t="str">
            <v>00404</v>
          </cell>
          <cell r="B633" t="str">
            <v>STEELANDT Serge</v>
          </cell>
          <cell r="C633" t="str">
            <v>KK</v>
          </cell>
        </row>
        <row r="634">
          <cell r="A634">
            <v>7816</v>
          </cell>
          <cell r="B634" t="str">
            <v>SWITALA Joël</v>
          </cell>
          <cell r="C634" t="str">
            <v>KK</v>
          </cell>
        </row>
        <row r="635">
          <cell r="A635">
            <v>4735</v>
          </cell>
          <cell r="B635" t="str">
            <v>TAVERNIER Jacues</v>
          </cell>
          <cell r="C635" t="str">
            <v>KK</v>
          </cell>
        </row>
        <row r="636">
          <cell r="A636" t="str">
            <v>2977B</v>
          </cell>
          <cell r="B636" t="str">
            <v>VAN BRABANDT Pascal</v>
          </cell>
          <cell r="C636" t="str">
            <v>KK</v>
          </cell>
        </row>
        <row r="637">
          <cell r="A637">
            <v>4736</v>
          </cell>
          <cell r="B637" t="str">
            <v>VAN COILLIE Francky</v>
          </cell>
          <cell r="C637" t="str">
            <v>KK</v>
          </cell>
        </row>
        <row r="638">
          <cell r="A638">
            <v>7540</v>
          </cell>
          <cell r="B638" t="str">
            <v>VANDAELE Eric</v>
          </cell>
          <cell r="C638" t="str">
            <v>KK</v>
          </cell>
        </row>
        <row r="639">
          <cell r="A639">
            <v>6923</v>
          </cell>
          <cell r="B639" t="str">
            <v>VANDENHEEDE Eric</v>
          </cell>
          <cell r="C639" t="str">
            <v>KK</v>
          </cell>
        </row>
        <row r="640">
          <cell r="A640">
            <v>6735</v>
          </cell>
          <cell r="B640" t="str">
            <v>VANEECKHOUT Pedro</v>
          </cell>
          <cell r="C640" t="str">
            <v>KK</v>
          </cell>
        </row>
        <row r="641">
          <cell r="A641">
            <v>4737</v>
          </cell>
          <cell r="B641" t="str">
            <v>VANGANSBEKE Luc</v>
          </cell>
          <cell r="C641" t="str">
            <v>KK</v>
          </cell>
          <cell r="D641" t="str">
            <v>1°</v>
          </cell>
        </row>
        <row r="642">
          <cell r="A642">
            <v>7529</v>
          </cell>
          <cell r="B642" t="str">
            <v>VASSEUR Patrick</v>
          </cell>
          <cell r="C642" t="str">
            <v>KK</v>
          </cell>
        </row>
        <row r="643">
          <cell r="A643">
            <v>4798</v>
          </cell>
          <cell r="B643" t="str">
            <v>VERCOUILLIE Alexander</v>
          </cell>
          <cell r="C643" t="str">
            <v>KK</v>
          </cell>
        </row>
        <row r="644">
          <cell r="A644">
            <v>8089</v>
          </cell>
          <cell r="B644" t="str">
            <v>VERGHEYNST Albert</v>
          </cell>
          <cell r="C644" t="str">
            <v>KK</v>
          </cell>
          <cell r="D644" t="str">
            <v>2°</v>
          </cell>
        </row>
        <row r="645">
          <cell r="A645">
            <v>8087</v>
          </cell>
          <cell r="B645" t="str">
            <v>VIDAL Jean-Michel</v>
          </cell>
          <cell r="C645" t="str">
            <v>KK</v>
          </cell>
        </row>
        <row r="646">
          <cell r="A646">
            <v>4742</v>
          </cell>
          <cell r="B646" t="str">
            <v>BOLLE Gilbert</v>
          </cell>
          <cell r="C646" t="str">
            <v>VRLAS</v>
          </cell>
        </row>
        <row r="647">
          <cell r="A647">
            <v>7694</v>
          </cell>
          <cell r="B647" t="str">
            <v>BONTE Jean-Pierre</v>
          </cell>
          <cell r="C647" t="str">
            <v>VRLAS</v>
          </cell>
        </row>
        <row r="648">
          <cell r="A648">
            <v>4744</v>
          </cell>
          <cell r="B648" t="str">
            <v>CNEUT Frans</v>
          </cell>
          <cell r="C648" t="str">
            <v>VRLAS</v>
          </cell>
        </row>
        <row r="649">
          <cell r="A649">
            <v>4745</v>
          </cell>
          <cell r="B649" t="str">
            <v>DE PAUW Marcel</v>
          </cell>
          <cell r="C649" t="str">
            <v>VRLAS</v>
          </cell>
        </row>
        <row r="650">
          <cell r="A650">
            <v>8156</v>
          </cell>
          <cell r="B650" t="str">
            <v>DE TOLLENAERE Jonny</v>
          </cell>
          <cell r="C650" t="str">
            <v>VRLAS</v>
          </cell>
        </row>
        <row r="651">
          <cell r="A651">
            <v>4747</v>
          </cell>
          <cell r="B651" t="str">
            <v>DECRU Jules</v>
          </cell>
          <cell r="C651" t="str">
            <v>VRLAS</v>
          </cell>
        </row>
        <row r="652">
          <cell r="A652">
            <v>7020</v>
          </cell>
          <cell r="B652" t="str">
            <v>DECRU Philip</v>
          </cell>
          <cell r="C652" t="str">
            <v>VRLAS</v>
          </cell>
        </row>
        <row r="653">
          <cell r="A653">
            <v>5223</v>
          </cell>
          <cell r="B653" t="str">
            <v>DESCHEPPER Carl</v>
          </cell>
          <cell r="C653" t="str">
            <v>VRLAS</v>
          </cell>
        </row>
        <row r="654">
          <cell r="A654">
            <v>4750</v>
          </cell>
          <cell r="B654" t="str">
            <v>DOOM Carlos</v>
          </cell>
          <cell r="C654" t="str">
            <v>VRLAS</v>
          </cell>
        </row>
        <row r="655">
          <cell r="A655">
            <v>7823</v>
          </cell>
          <cell r="B655" t="str">
            <v>JOYE Robert</v>
          </cell>
          <cell r="C655" t="str">
            <v>VRLAS</v>
          </cell>
        </row>
        <row r="656">
          <cell r="A656">
            <v>7879</v>
          </cell>
          <cell r="B656" t="str">
            <v>LEBON Angelino</v>
          </cell>
          <cell r="C656" t="str">
            <v>VRLAS</v>
          </cell>
        </row>
        <row r="657">
          <cell r="A657">
            <v>4754</v>
          </cell>
          <cell r="B657" t="str">
            <v>LIN Francky</v>
          </cell>
          <cell r="C657" t="str">
            <v>VRLAS</v>
          </cell>
        </row>
        <row r="658">
          <cell r="A658">
            <v>8140</v>
          </cell>
          <cell r="B658" t="str">
            <v>LYBEER Didier</v>
          </cell>
          <cell r="C658" t="str">
            <v>VRLAS</v>
          </cell>
        </row>
        <row r="659">
          <cell r="A659">
            <v>7550</v>
          </cell>
          <cell r="B659" t="str">
            <v>MULLIE Eric</v>
          </cell>
          <cell r="C659" t="str">
            <v>VRLAS</v>
          </cell>
        </row>
        <row r="660">
          <cell r="A660">
            <v>4733</v>
          </cell>
          <cell r="B660" t="str">
            <v>NUYTTENS Gino</v>
          </cell>
          <cell r="C660" t="str">
            <v>VRLAS</v>
          </cell>
          <cell r="D660" t="str">
            <v>1°</v>
          </cell>
        </row>
        <row r="661">
          <cell r="A661">
            <v>7695</v>
          </cell>
          <cell r="B661" t="str">
            <v>ONBEKENT Michel</v>
          </cell>
          <cell r="C661" t="str">
            <v>VRLAS</v>
          </cell>
        </row>
        <row r="662">
          <cell r="A662">
            <v>4656</v>
          </cell>
          <cell r="B662" t="str">
            <v>POLLIE Luc</v>
          </cell>
          <cell r="C662" t="str">
            <v>VRLAS</v>
          </cell>
        </row>
        <row r="663">
          <cell r="A663" t="str">
            <v>6080B</v>
          </cell>
          <cell r="B663" t="str">
            <v>ROELS,Jan</v>
          </cell>
          <cell r="C663" t="str">
            <v>VRLAS</v>
          </cell>
        </row>
        <row r="664">
          <cell r="A664">
            <v>4682</v>
          </cell>
          <cell r="B664" t="str">
            <v>SCHOUTETENS Pieter</v>
          </cell>
          <cell r="C664" t="str">
            <v>VRLAS</v>
          </cell>
          <cell r="D664" t="str">
            <v>2°</v>
          </cell>
        </row>
        <row r="665">
          <cell r="A665">
            <v>5691</v>
          </cell>
          <cell r="B665" t="str">
            <v>TORRES Manuel Diego</v>
          </cell>
          <cell r="C665" t="str">
            <v>VRLAS</v>
          </cell>
        </row>
        <row r="666">
          <cell r="A666">
            <v>6924</v>
          </cell>
          <cell r="B666" t="str">
            <v>VAN RENTERGHEM Jean-Paul</v>
          </cell>
          <cell r="C666" t="str">
            <v>VRLAS</v>
          </cell>
        </row>
        <row r="667">
          <cell r="A667">
            <v>7102</v>
          </cell>
          <cell r="B667" t="str">
            <v>VERHELST Roger</v>
          </cell>
          <cell r="C667" t="str">
            <v>VRLAS</v>
          </cell>
        </row>
        <row r="668">
          <cell r="A668">
            <v>7019</v>
          </cell>
          <cell r="B668" t="str">
            <v>VERMEERSCH Raf</v>
          </cell>
          <cell r="C668" t="str">
            <v>VRLAS</v>
          </cell>
          <cell r="D668" t="str">
            <v>3°</v>
          </cell>
        </row>
        <row r="669">
          <cell r="A669">
            <v>8123</v>
          </cell>
          <cell r="B669" t="str">
            <v>WINNE Pol</v>
          </cell>
          <cell r="C669" t="str">
            <v>VRLAS</v>
          </cell>
        </row>
        <row r="670">
          <cell r="A670">
            <v>5717</v>
          </cell>
          <cell r="B670" t="str">
            <v>ACX Dirk</v>
          </cell>
          <cell r="C670" t="str">
            <v>DOS</v>
          </cell>
          <cell r="D670" t="str">
            <v>3°</v>
          </cell>
        </row>
        <row r="671">
          <cell r="A671">
            <v>4762</v>
          </cell>
          <cell r="B671" t="str">
            <v>CASTELEYN Henk</v>
          </cell>
          <cell r="C671" t="str">
            <v>DOS</v>
          </cell>
        </row>
        <row r="672">
          <cell r="A672">
            <v>4763</v>
          </cell>
          <cell r="B672" t="str">
            <v>CASTELEYN Rik</v>
          </cell>
          <cell r="C672" t="str">
            <v>DOS</v>
          </cell>
        </row>
        <row r="673">
          <cell r="A673">
            <v>4765</v>
          </cell>
          <cell r="B673" t="str">
            <v>DEBAES Peter</v>
          </cell>
          <cell r="C673" t="str">
            <v>DOS</v>
          </cell>
        </row>
        <row r="674">
          <cell r="A674">
            <v>5365</v>
          </cell>
          <cell r="B674" t="str">
            <v>DEBLAUWE Bart</v>
          </cell>
          <cell r="C674" t="str">
            <v>DOS</v>
          </cell>
        </row>
        <row r="675">
          <cell r="A675">
            <v>4766</v>
          </cell>
          <cell r="B675" t="str">
            <v>DEBRUYNE Willy</v>
          </cell>
          <cell r="C675" t="str">
            <v>DOS</v>
          </cell>
        </row>
        <row r="676">
          <cell r="A676">
            <v>4768</v>
          </cell>
          <cell r="B676" t="str">
            <v>DEDIER Georges</v>
          </cell>
          <cell r="C676" t="str">
            <v>DOS</v>
          </cell>
        </row>
        <row r="677">
          <cell r="A677">
            <v>4748</v>
          </cell>
          <cell r="B677" t="str">
            <v>DEPUYDT André</v>
          </cell>
          <cell r="C677" t="str">
            <v>DOS</v>
          </cell>
        </row>
        <row r="678">
          <cell r="A678">
            <v>4774</v>
          </cell>
          <cell r="B678" t="str">
            <v>DUYCK Peter</v>
          </cell>
          <cell r="C678" t="str">
            <v>DOS</v>
          </cell>
        </row>
        <row r="679">
          <cell r="A679">
            <v>7697</v>
          </cell>
          <cell r="B679" t="str">
            <v>GHESQUIERE Jozef</v>
          </cell>
          <cell r="C679" t="str">
            <v>DOS</v>
          </cell>
        </row>
        <row r="680">
          <cell r="A680">
            <v>4775</v>
          </cell>
          <cell r="B680" t="str">
            <v>GOETHALS Didier</v>
          </cell>
          <cell r="C680" t="str">
            <v>DOS</v>
          </cell>
        </row>
        <row r="681">
          <cell r="A681">
            <v>7696</v>
          </cell>
          <cell r="B681" t="str">
            <v>GUNST Antino</v>
          </cell>
          <cell r="C681" t="str">
            <v>DOS</v>
          </cell>
        </row>
        <row r="682">
          <cell r="A682">
            <v>4776</v>
          </cell>
          <cell r="B682" t="str">
            <v>HOUTHAEVE Jean-Marie</v>
          </cell>
          <cell r="C682" t="str">
            <v>DOS</v>
          </cell>
          <cell r="D682" t="str">
            <v>1°</v>
          </cell>
        </row>
        <row r="683">
          <cell r="A683">
            <v>4778</v>
          </cell>
          <cell r="B683" t="str">
            <v>LEYN Philippe</v>
          </cell>
          <cell r="C683" t="str">
            <v>DOS</v>
          </cell>
        </row>
        <row r="684">
          <cell r="A684">
            <v>6110</v>
          </cell>
          <cell r="B684" t="str">
            <v>MINNE Rudi</v>
          </cell>
          <cell r="C684" t="str">
            <v>DOS</v>
          </cell>
        </row>
        <row r="685">
          <cell r="A685">
            <v>4732</v>
          </cell>
          <cell r="B685" t="str">
            <v>NACHTERGAELE Geert</v>
          </cell>
          <cell r="C685" t="str">
            <v>DOS</v>
          </cell>
          <cell r="D685" t="str">
            <v>exc</v>
          </cell>
        </row>
        <row r="686">
          <cell r="A686">
            <v>8090</v>
          </cell>
          <cell r="B686" t="str">
            <v>VANLAUWE Stephan</v>
          </cell>
          <cell r="C686" t="str">
            <v>DOS</v>
          </cell>
        </row>
        <row r="687">
          <cell r="A687">
            <v>4759</v>
          </cell>
          <cell r="B687" t="str">
            <v>WARLOP Luc</v>
          </cell>
          <cell r="C687" t="str">
            <v>DOS</v>
          </cell>
        </row>
        <row r="688">
          <cell r="A688">
            <v>5429</v>
          </cell>
          <cell r="B688" t="str">
            <v>BENOIT Wim</v>
          </cell>
          <cell r="C688" t="str">
            <v>GHOK</v>
          </cell>
        </row>
        <row r="689">
          <cell r="A689">
            <v>7818</v>
          </cell>
          <cell r="B689" t="str">
            <v>BOSSUYT Eddy</v>
          </cell>
          <cell r="C689" t="str">
            <v>GHOK</v>
          </cell>
        </row>
        <row r="690">
          <cell r="A690">
            <v>553</v>
          </cell>
          <cell r="B690" t="str">
            <v>CALLIEZ Linda</v>
          </cell>
          <cell r="C690" t="str">
            <v>GHOK</v>
          </cell>
        </row>
        <row r="691">
          <cell r="A691">
            <v>4789</v>
          </cell>
          <cell r="B691" t="str">
            <v>CAPPELLE Herwig</v>
          </cell>
          <cell r="C691" t="str">
            <v>GHOK</v>
          </cell>
        </row>
        <row r="692">
          <cell r="A692">
            <v>7308</v>
          </cell>
          <cell r="B692" t="str">
            <v>CLAUS Gino</v>
          </cell>
          <cell r="C692" t="str">
            <v>GHOK</v>
          </cell>
        </row>
        <row r="693">
          <cell r="A693">
            <v>4790</v>
          </cell>
          <cell r="B693" t="str">
            <v>DE MOOR Frederik</v>
          </cell>
          <cell r="C693" t="str">
            <v>GHOK</v>
          </cell>
        </row>
        <row r="694">
          <cell r="A694">
            <v>4791</v>
          </cell>
          <cell r="B694" t="str">
            <v>DE MOOR Willy</v>
          </cell>
          <cell r="C694" t="str">
            <v>GHOK</v>
          </cell>
        </row>
        <row r="695">
          <cell r="A695">
            <v>4793</v>
          </cell>
          <cell r="B695" t="str">
            <v>DETAVERNIER Hendrik</v>
          </cell>
          <cell r="C695" t="str">
            <v>GHOK</v>
          </cell>
        </row>
        <row r="696">
          <cell r="A696">
            <v>7458</v>
          </cell>
          <cell r="B696" t="str">
            <v>DUMON Eddy</v>
          </cell>
          <cell r="C696" t="str">
            <v>GHOK</v>
          </cell>
        </row>
        <row r="697">
          <cell r="A697">
            <v>7461</v>
          </cell>
          <cell r="B697" t="str">
            <v>GRIMON Johan</v>
          </cell>
          <cell r="C697" t="str">
            <v>GHOK</v>
          </cell>
        </row>
        <row r="698">
          <cell r="A698">
            <v>6722</v>
          </cell>
          <cell r="B698" t="str">
            <v>GRYSON Dirk</v>
          </cell>
          <cell r="C698" t="str">
            <v>GHOK</v>
          </cell>
        </row>
        <row r="699">
          <cell r="A699">
            <v>7819</v>
          </cell>
          <cell r="B699" t="str">
            <v>HALSBERGE Alain</v>
          </cell>
          <cell r="C699" t="str">
            <v>GHOK</v>
          </cell>
        </row>
        <row r="700">
          <cell r="A700">
            <v>4713</v>
          </cell>
          <cell r="B700" t="str">
            <v>LAMMENS Raphael</v>
          </cell>
          <cell r="C700" t="str">
            <v>GHOK</v>
          </cell>
        </row>
        <row r="701">
          <cell r="A701">
            <v>316</v>
          </cell>
          <cell r="B701" t="str">
            <v>OSTYN Jacques</v>
          </cell>
          <cell r="C701" t="str">
            <v>GHOK</v>
          </cell>
        </row>
        <row r="702">
          <cell r="A702">
            <v>7559</v>
          </cell>
          <cell r="B702" t="str">
            <v>PRAET Patrick</v>
          </cell>
          <cell r="C702" t="str">
            <v>GHOK</v>
          </cell>
        </row>
        <row r="703">
          <cell r="A703">
            <v>8157</v>
          </cell>
          <cell r="B703" t="str">
            <v>VAN DER STRAETEN Theo</v>
          </cell>
          <cell r="C703" t="str">
            <v>GHOK</v>
          </cell>
        </row>
        <row r="704">
          <cell r="A704">
            <v>552</v>
          </cell>
          <cell r="B704" t="str">
            <v>VAN GOUBERGEN Antoon</v>
          </cell>
          <cell r="C704" t="str">
            <v>GHOK</v>
          </cell>
        </row>
        <row r="705">
          <cell r="A705">
            <v>7699</v>
          </cell>
          <cell r="B705" t="str">
            <v>VAN HOVE Joseph</v>
          </cell>
          <cell r="C705" t="str">
            <v>GHOK</v>
          </cell>
        </row>
        <row r="706">
          <cell r="A706">
            <v>4799</v>
          </cell>
          <cell r="B706" t="str">
            <v>VERCOUILLIE José</v>
          </cell>
          <cell r="C706" t="str">
            <v>GHOK</v>
          </cell>
        </row>
        <row r="707">
          <cell r="A707">
            <v>7821</v>
          </cell>
          <cell r="B707" t="str">
            <v>VROMANT Marc</v>
          </cell>
          <cell r="C707" t="str">
            <v>GHOK</v>
          </cell>
        </row>
        <row r="708">
          <cell r="A708">
            <v>7538</v>
          </cell>
          <cell r="B708" t="str">
            <v>WERBROUCK Geert</v>
          </cell>
          <cell r="C708" t="str">
            <v>GHOK</v>
          </cell>
        </row>
        <row r="709">
          <cell r="A709">
            <v>4659</v>
          </cell>
          <cell r="B709" t="str">
            <v>BAS Jacques</v>
          </cell>
          <cell r="C709" t="str">
            <v>WBA</v>
          </cell>
        </row>
        <row r="710">
          <cell r="A710">
            <v>8091</v>
          </cell>
          <cell r="B710" t="str">
            <v>BEKAERT Brecht</v>
          </cell>
          <cell r="C710" t="str">
            <v>WBA</v>
          </cell>
        </row>
        <row r="711">
          <cell r="A711" t="str">
            <v>4662B</v>
          </cell>
          <cell r="B711" t="str">
            <v>COUCKUYT Luc</v>
          </cell>
          <cell r="C711" t="str">
            <v>WBA</v>
          </cell>
        </row>
        <row r="712">
          <cell r="A712">
            <v>6727</v>
          </cell>
          <cell r="B712" t="str">
            <v>DE RYNCK Ivan</v>
          </cell>
          <cell r="C712" t="str">
            <v>WBA</v>
          </cell>
          <cell r="D712" t="str">
            <v>2°</v>
          </cell>
        </row>
        <row r="713">
          <cell r="A713">
            <v>6730</v>
          </cell>
          <cell r="B713" t="str">
            <v>DENOULET Johan</v>
          </cell>
          <cell r="C713" t="str">
            <v>WBA</v>
          </cell>
        </row>
        <row r="714">
          <cell r="A714" t="str">
            <v>00555</v>
          </cell>
          <cell r="B714" t="str">
            <v>DEVOLDERE Eric</v>
          </cell>
          <cell r="C714" t="str">
            <v>WBA</v>
          </cell>
        </row>
        <row r="715">
          <cell r="A715">
            <v>8158</v>
          </cell>
          <cell r="B715" t="str">
            <v>DEVOS George</v>
          </cell>
          <cell r="C715" t="str">
            <v>WBA</v>
          </cell>
        </row>
        <row r="716">
          <cell r="A716" t="str">
            <v>4772B</v>
          </cell>
          <cell r="B716" t="str">
            <v>DEWICKERE Karel</v>
          </cell>
          <cell r="C716" t="str">
            <v>WBA</v>
          </cell>
        </row>
        <row r="717">
          <cell r="A717">
            <v>6436</v>
          </cell>
          <cell r="B717" t="str">
            <v>EVERAERD Rudy</v>
          </cell>
          <cell r="C717" t="str">
            <v>WBA</v>
          </cell>
        </row>
        <row r="718">
          <cell r="A718">
            <v>6721</v>
          </cell>
          <cell r="B718" t="str">
            <v>FAVOREEL Willy</v>
          </cell>
          <cell r="C718" t="str">
            <v>WBA</v>
          </cell>
        </row>
        <row r="719">
          <cell r="A719">
            <v>4728</v>
          </cell>
          <cell r="B719" t="str">
            <v>GOEMINNE Gery</v>
          </cell>
          <cell r="C719" t="str">
            <v>WBA</v>
          </cell>
        </row>
        <row r="720">
          <cell r="A720">
            <v>7499</v>
          </cell>
          <cell r="B720" t="str">
            <v>GRAYE André</v>
          </cell>
          <cell r="C720" t="str">
            <v>WBA</v>
          </cell>
        </row>
        <row r="721">
          <cell r="A721">
            <v>7825</v>
          </cell>
          <cell r="B721" t="str">
            <v>GREGORIUS Gregoire</v>
          </cell>
          <cell r="C721" t="str">
            <v>WBA</v>
          </cell>
        </row>
        <row r="722">
          <cell r="A722">
            <v>7826</v>
          </cell>
          <cell r="B722" t="str">
            <v>MILLEVILLE Luky</v>
          </cell>
          <cell r="C722" t="str">
            <v>WBA</v>
          </cell>
        </row>
        <row r="723">
          <cell r="A723">
            <v>8159</v>
          </cell>
          <cell r="B723" t="str">
            <v>MONSOREZ Michel</v>
          </cell>
          <cell r="C723" t="str">
            <v>WBA</v>
          </cell>
        </row>
        <row r="724">
          <cell r="A724">
            <v>5746</v>
          </cell>
          <cell r="B724" t="str">
            <v>NICHELSON Pascal</v>
          </cell>
          <cell r="C724" t="str">
            <v>WBA</v>
          </cell>
        </row>
        <row r="725">
          <cell r="A725" t="str">
            <v>4680B</v>
          </cell>
          <cell r="B725" t="str">
            <v>RAVESTIJN Martin</v>
          </cell>
          <cell r="C725" t="str">
            <v>WBA</v>
          </cell>
        </row>
        <row r="726">
          <cell r="A726">
            <v>7524</v>
          </cell>
          <cell r="B726" t="str">
            <v>SCHOKELE Ronny</v>
          </cell>
          <cell r="C726" t="str">
            <v>WBA</v>
          </cell>
        </row>
        <row r="727">
          <cell r="A727" t="str">
            <v>4683B</v>
          </cell>
          <cell r="B727" t="str">
            <v>SEYS André</v>
          </cell>
          <cell r="C727" t="str">
            <v>WBA</v>
          </cell>
        </row>
        <row r="728">
          <cell r="A728">
            <v>7827</v>
          </cell>
          <cell r="B728" t="str">
            <v>VAN LANDEGHEM Jean-Marie</v>
          </cell>
          <cell r="C728" t="str">
            <v>WBA</v>
          </cell>
        </row>
        <row r="729">
          <cell r="A729" t="str">
            <v>4738B</v>
          </cell>
          <cell r="B729" t="str">
            <v>VANDENDRIESSCHE Philippe</v>
          </cell>
          <cell r="C729" t="str">
            <v>WBA</v>
          </cell>
        </row>
        <row r="730">
          <cell r="A730" t="str">
            <v>4686B</v>
          </cell>
          <cell r="B730" t="str">
            <v>VANDORPE Marc</v>
          </cell>
          <cell r="C730" t="str">
            <v>WBA</v>
          </cell>
        </row>
        <row r="731">
          <cell r="A731" t="str">
            <v>4687B</v>
          </cell>
          <cell r="B731" t="str">
            <v>VANHAESEBROEK Didier</v>
          </cell>
          <cell r="C731" t="str">
            <v>WBA</v>
          </cell>
        </row>
        <row r="732">
          <cell r="A732">
            <v>4688</v>
          </cell>
          <cell r="B732" t="str">
            <v>VERSCHELDE Gratien</v>
          </cell>
          <cell r="C732" t="str">
            <v>WBA</v>
          </cell>
        </row>
        <row r="733">
          <cell r="A733">
            <v>2211</v>
          </cell>
          <cell r="B733" t="str">
            <v>DETRENOYE Christian</v>
          </cell>
          <cell r="C733" t="str">
            <v>COU</v>
          </cell>
          <cell r="D733" t="str">
            <v>exc</v>
          </cell>
        </row>
        <row r="734">
          <cell r="A734">
            <v>2201</v>
          </cell>
          <cell r="B734" t="str">
            <v>ANDRE Jean-Jacques</v>
          </cell>
          <cell r="C734" t="str">
            <v>COU</v>
          </cell>
          <cell r="D734" t="str">
            <v>1°</v>
          </cell>
        </row>
        <row r="735">
          <cell r="A735">
            <v>5963</v>
          </cell>
          <cell r="B735" t="str">
            <v>VAN MOER Guy</v>
          </cell>
          <cell r="C735" t="str">
            <v>COU</v>
          </cell>
          <cell r="D735" t="str">
            <v>2°</v>
          </cell>
        </row>
        <row r="736">
          <cell r="A736">
            <v>2209</v>
          </cell>
          <cell r="B736" t="str">
            <v>DE MUYLDER Joseph</v>
          </cell>
          <cell r="C736" t="str">
            <v>COU</v>
          </cell>
          <cell r="D736" t="str">
            <v>2°</v>
          </cell>
        </row>
        <row r="737">
          <cell r="A737">
            <v>1344</v>
          </cell>
          <cell r="B737" t="str">
            <v>VERHAEGEN Marc</v>
          </cell>
          <cell r="C737" t="str">
            <v>OPM</v>
          </cell>
          <cell r="D737" t="str">
            <v>exc</v>
          </cell>
        </row>
        <row r="738">
          <cell r="A738">
            <v>7381</v>
          </cell>
          <cell r="B738" t="str">
            <v>VAN CAMP Freddy</v>
          </cell>
          <cell r="C738" t="str">
            <v>OPM</v>
          </cell>
          <cell r="D738" t="str">
            <v>2°</v>
          </cell>
        </row>
        <row r="739">
          <cell r="A739">
            <v>5198</v>
          </cell>
          <cell r="B739" t="str">
            <v>VAN LAETHEM Rudy</v>
          </cell>
          <cell r="C739" t="str">
            <v>COU</v>
          </cell>
          <cell r="D739" t="str">
            <v>1°</v>
          </cell>
        </row>
        <row r="740">
          <cell r="A740">
            <v>2944</v>
          </cell>
          <cell r="B740" t="str">
            <v>T'SEYEN Roland</v>
          </cell>
          <cell r="C740" t="str">
            <v>K.Br</v>
          </cell>
          <cell r="D740" t="str">
            <v>2°</v>
          </cell>
        </row>
        <row r="741">
          <cell r="A741">
            <v>2286</v>
          </cell>
          <cell r="B741" t="str">
            <v>NELIS Bart</v>
          </cell>
          <cell r="C741" t="str">
            <v>STROM</v>
          </cell>
          <cell r="D741" t="str">
            <v>2°</v>
          </cell>
        </row>
        <row r="742">
          <cell r="A742">
            <v>2588</v>
          </cell>
          <cell r="B742" t="str">
            <v>SIXTE Georges</v>
          </cell>
          <cell r="C742" t="str">
            <v>STROM</v>
          </cell>
          <cell r="D742" t="str">
            <v>2°</v>
          </cell>
        </row>
        <row r="743">
          <cell r="A743">
            <v>2204</v>
          </cell>
          <cell r="B743" t="str">
            <v>CLOET Marc</v>
          </cell>
          <cell r="C743" t="str">
            <v>STROM</v>
          </cell>
          <cell r="D743" t="str">
            <v>1°</v>
          </cell>
        </row>
        <row r="744">
          <cell r="A744">
            <v>2642</v>
          </cell>
          <cell r="B744" t="str">
            <v>THIBAUT Gaston</v>
          </cell>
          <cell r="C744" t="str">
            <v>ZANZ</v>
          </cell>
          <cell r="D744" t="str">
            <v>1°</v>
          </cell>
        </row>
        <row r="745">
          <cell r="A745">
            <v>1304</v>
          </cell>
          <cell r="B745" t="str">
            <v>GIJSELS Jozef</v>
          </cell>
          <cell r="C745" t="str">
            <v>DEURNE</v>
          </cell>
          <cell r="D745" t="str">
            <v>ere</v>
          </cell>
        </row>
        <row r="746">
          <cell r="A746">
            <v>5907</v>
          </cell>
          <cell r="B746" t="str">
            <v>VAN GELDER Kevin</v>
          </cell>
          <cell r="C746" t="str">
            <v>MAAN</v>
          </cell>
          <cell r="D746" t="str">
            <v>3°</v>
          </cell>
        </row>
        <row r="747">
          <cell r="A747">
            <v>6962</v>
          </cell>
          <cell r="B747" t="str">
            <v>VAN DE GUCHT  Didier</v>
          </cell>
          <cell r="C747" t="str">
            <v>COU</v>
          </cell>
          <cell r="D747" t="str">
            <v>2°</v>
          </cell>
        </row>
        <row r="748">
          <cell r="A748">
            <v>4394</v>
          </cell>
          <cell r="B748" t="str">
            <v>CREVE Camiel</v>
          </cell>
          <cell r="C748" t="str">
            <v>GM</v>
          </cell>
          <cell r="D748" t="str">
            <v>1°</v>
          </cell>
        </row>
        <row r="749">
          <cell r="A749">
            <v>3662</v>
          </cell>
          <cell r="B749" t="str">
            <v xml:space="preserve">SERRE Alexander </v>
          </cell>
          <cell r="C749" t="str">
            <v>HERST</v>
          </cell>
          <cell r="D749" t="str">
            <v>1°</v>
          </cell>
        </row>
        <row r="750">
          <cell r="A750">
            <v>6750</v>
          </cell>
          <cell r="B750" t="str">
            <v>BROUX Thomas</v>
          </cell>
          <cell r="C750" t="str">
            <v>HERST</v>
          </cell>
          <cell r="D750" t="str">
            <v>1°</v>
          </cell>
        </row>
        <row r="751">
          <cell r="A751">
            <v>1340</v>
          </cell>
          <cell r="B751" t="str">
            <v>PEETERS Luc</v>
          </cell>
          <cell r="C751" t="str">
            <v>ODM</v>
          </cell>
          <cell r="D751" t="str">
            <v>exc</v>
          </cell>
        </row>
        <row r="752">
          <cell r="A752">
            <v>1974</v>
          </cell>
          <cell r="B752" t="str">
            <v>DE BUSSER Eric</v>
          </cell>
          <cell r="C752" t="str">
            <v>POLYGON</v>
          </cell>
          <cell r="D752" t="str">
            <v>hfd</v>
          </cell>
        </row>
        <row r="753">
          <cell r="A753">
            <v>2237</v>
          </cell>
          <cell r="B753" t="str">
            <v>WINCKELMANS Luc</v>
          </cell>
          <cell r="C753" t="str">
            <v>COU</v>
          </cell>
          <cell r="D753" t="str">
            <v>exc</v>
          </cell>
        </row>
        <row r="754">
          <cell r="A754">
            <v>2218</v>
          </cell>
          <cell r="B754" t="str">
            <v>LETEN Christian</v>
          </cell>
          <cell r="C754" t="str">
            <v>COU</v>
          </cell>
          <cell r="D754" t="str">
            <v>1°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0"/>
  <sheetViews>
    <sheetView tabSelected="1" workbookViewId="0">
      <selection activeCell="AN211" sqref="AN211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hidden="1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51" width="2.7109375" hidden="1" customWidth="1"/>
    <col min="52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7802</v>
      </c>
      <c r="B11" s="10"/>
      <c r="D11" s="11" t="str">
        <f>VLOOKUP(A11,[1]leden!A$1:C$65536,2,FALSE)</f>
        <v>DOUCHAMPS Olivier</v>
      </c>
      <c r="E11" s="12"/>
      <c r="F11" s="12"/>
      <c r="G11" s="12"/>
      <c r="H11" s="12"/>
      <c r="I11" s="12"/>
      <c r="J11" s="13"/>
      <c r="L11" s="14" t="str">
        <f>VLOOKUP(A11,[1]leden!A$1:C$65536,3,FALSE)</f>
        <v>OBA</v>
      </c>
      <c r="M11" s="15"/>
      <c r="O11" s="16" t="str">
        <f>VLOOKUP(A11,[1]leden!A$1:F$65536,6,FALSE)</f>
        <v>5°</v>
      </c>
      <c r="P11" s="16">
        <f>VLOOKUP(A11,[1]leden!A$1:D$65536,4,FALSE)</f>
        <v>0</v>
      </c>
      <c r="R11" s="16">
        <v>15</v>
      </c>
      <c r="S11" s="16">
        <v>33</v>
      </c>
      <c r="U11">
        <v>8</v>
      </c>
      <c r="V11">
        <v>33</v>
      </c>
      <c r="AP11" s="17">
        <f>ROUNDDOWN(AV11/AW11,3)</f>
        <v>0.34799999999999998</v>
      </c>
      <c r="AQ11" s="18"/>
      <c r="AS11" s="19" t="s">
        <v>6</v>
      </c>
      <c r="AV11">
        <f>SUM(R11,U11,X11,AA11,AD11,AG11,AJ11,AM11)</f>
        <v>23</v>
      </c>
      <c r="AW11">
        <f>SUM(S11,V11,Y11,AB11,AE11,AH11,AK11,AN11)</f>
        <v>66</v>
      </c>
    </row>
    <row r="12" spans="1:49" ht="4.5" customHeight="1" x14ac:dyDescent="0.2">
      <c r="P12" s="16"/>
      <c r="AS12" s="19"/>
    </row>
    <row r="13" spans="1:49" x14ac:dyDescent="0.2">
      <c r="A13" s="9">
        <v>9776</v>
      </c>
      <c r="B13" s="10"/>
      <c r="D13" s="11" t="str">
        <f>VLOOKUP(A13,[1]leden!A$1:C$65536,2,FALSE)</f>
        <v>VAN DEN BERGHE Damiaan</v>
      </c>
      <c r="E13" s="12"/>
      <c r="F13" s="12"/>
      <c r="G13" s="12"/>
      <c r="H13" s="12"/>
      <c r="I13" s="12"/>
      <c r="J13" s="13"/>
      <c r="L13" s="14" t="str">
        <f>VLOOKUP(A13,[1]leden!A$1:C$65536,3,FALSE)</f>
        <v>SMA</v>
      </c>
      <c r="M13" s="15"/>
      <c r="O13" s="16" t="s">
        <v>7</v>
      </c>
      <c r="P13" s="16">
        <f>VLOOKUP(A13,[1]leden!A$1:D$65536,4,FALSE)</f>
        <v>0</v>
      </c>
      <c r="R13" s="16">
        <v>10</v>
      </c>
      <c r="S13" s="16">
        <v>54</v>
      </c>
      <c r="U13">
        <v>8</v>
      </c>
      <c r="V13">
        <v>77</v>
      </c>
      <c r="AP13" s="17">
        <f>ROUNDDOWN(AV13/AW13,3)</f>
        <v>0.13700000000000001</v>
      </c>
      <c r="AQ13" s="18"/>
      <c r="AS13" s="19" t="str">
        <f>IF(AP13&lt;0.275,"OG",IF(AND(AP13&gt;=0.275,AP13&lt;0.335),"MG",IF(AND(AP13&gt;=0.355,AP13&lt;0.405),"PR",IF(AND(AP13&gt;=0.405,AP13&lt;0.495),"DPR",IF(AND(AP13&gt;=0.495,AP13&lt;0.61),"DRPR")))))</f>
        <v>OG</v>
      </c>
      <c r="AV13">
        <f>SUM(R13,U13,X13,AA13,AD13,AG13,AJ13,AM13)</f>
        <v>18</v>
      </c>
      <c r="AW13">
        <f>SUM(S13,V13,Y13,AB13,AE13,AH13,AK13,AN13)</f>
        <v>131</v>
      </c>
    </row>
    <row r="14" spans="1:49" ht="4.5" customHeight="1" x14ac:dyDescent="0.2">
      <c r="P14" s="16"/>
      <c r="AS14" s="19"/>
    </row>
    <row r="15" spans="1:49" x14ac:dyDescent="0.2">
      <c r="A15" s="9">
        <v>2287</v>
      </c>
      <c r="B15" s="10"/>
      <c r="D15" s="11" t="s">
        <v>8</v>
      </c>
      <c r="E15" s="12"/>
      <c r="F15" s="12"/>
      <c r="G15" s="12"/>
      <c r="H15" s="12"/>
      <c r="I15" s="12"/>
      <c r="J15" s="13"/>
      <c r="L15" s="14" t="s">
        <v>9</v>
      </c>
      <c r="M15" s="15"/>
      <c r="O15" s="16" t="s">
        <v>7</v>
      </c>
      <c r="P15" s="16" t="e">
        <f>VLOOKUP(A15,[1]leden!A$1:D$65536,4,FALSE)</f>
        <v>#N/A</v>
      </c>
      <c r="R15" s="16">
        <v>15</v>
      </c>
      <c r="S15" s="16">
        <v>43</v>
      </c>
      <c r="U15">
        <v>9</v>
      </c>
      <c r="V15">
        <v>47</v>
      </c>
      <c r="AP15" s="17">
        <f>ROUNDDOWN(AV15/AW15,3)</f>
        <v>0.26600000000000001</v>
      </c>
      <c r="AQ15" s="18"/>
      <c r="AS15" s="19" t="str">
        <f>IF(AP15&lt;0.275,"OG",IF(AND(AP15&gt;=0.275,AP15&lt;0.335),"MG",IF(AND(AP15&gt;=0.355,AP15&lt;0.405),"PR",IF(AND(AP15&gt;=0.405,AP15&lt;0.495),"DPR",IF(AND(AP15&gt;=0.495,AP15&lt;0.61),"DRPR")))))</f>
        <v>OG</v>
      </c>
      <c r="AV15">
        <f>SUM(R15,U15,X15,AA15,AD15,AG15,AJ15,AM15)</f>
        <v>24</v>
      </c>
      <c r="AW15">
        <f>SUM(S15,V15,Y15,AB15,AE15,AH15,AK15,AN15)</f>
        <v>90</v>
      </c>
    </row>
    <row r="16" spans="1:49" ht="4.5" customHeight="1" x14ac:dyDescent="0.2">
      <c r="AP16" s="20"/>
      <c r="AQ16" s="20"/>
      <c r="AR16" s="20"/>
      <c r="AS16" s="20"/>
    </row>
    <row r="17" spans="1:49" x14ac:dyDescent="0.2">
      <c r="A17" s="9">
        <v>9257</v>
      </c>
      <c r="B17" s="10"/>
      <c r="D17" s="11" t="str">
        <f>VLOOKUP(A17,[1]leden!A$1:C$65536,2,FALSE)</f>
        <v>MUS Hendrik</v>
      </c>
      <c r="E17" s="12"/>
      <c r="F17" s="12"/>
      <c r="G17" s="12"/>
      <c r="H17" s="12"/>
      <c r="I17" s="12"/>
      <c r="J17" s="13"/>
      <c r="L17" s="14" t="str">
        <f>VLOOKUP(A17,[1]leden!A$1:C$65536,3,FALSE)</f>
        <v>K.BR</v>
      </c>
      <c r="M17" s="15"/>
      <c r="O17" s="16" t="str">
        <f>VLOOKUP(A17,[1]leden!A$1:F$65536,6,FALSE)</f>
        <v>4°</v>
      </c>
      <c r="P17" s="16">
        <f>VLOOKUP(A17,[1]leden!A$1:D$65536,4,FALSE)</f>
        <v>0</v>
      </c>
      <c r="R17" s="16">
        <v>13</v>
      </c>
      <c r="S17" s="16">
        <v>49</v>
      </c>
      <c r="U17">
        <v>17</v>
      </c>
      <c r="V17">
        <v>37</v>
      </c>
      <c r="AP17" s="17">
        <f>ROUNDDOWN(AV17/AW17,3)</f>
        <v>0.26500000000000001</v>
      </c>
      <c r="AQ17" s="18"/>
      <c r="AS17" s="19" t="s">
        <v>10</v>
      </c>
      <c r="AV17">
        <f>(R17)</f>
        <v>13</v>
      </c>
      <c r="AW17">
        <f>S17</f>
        <v>49</v>
      </c>
    </row>
    <row r="18" spans="1:49" ht="5.25" customHeight="1" x14ac:dyDescent="0.2">
      <c r="AP18" s="20"/>
      <c r="AQ18" s="20"/>
      <c r="AR18" s="20"/>
      <c r="AS18" s="20"/>
    </row>
    <row r="19" spans="1:49" x14ac:dyDescent="0.2">
      <c r="A19" s="9">
        <v>2145</v>
      </c>
      <c r="B19" s="10"/>
      <c r="D19" s="11" t="s">
        <v>11</v>
      </c>
      <c r="E19" s="12"/>
      <c r="F19" s="12"/>
      <c r="G19" s="12"/>
      <c r="H19" s="12"/>
      <c r="I19" s="12"/>
      <c r="J19" s="13"/>
      <c r="L19" s="14" t="s">
        <v>12</v>
      </c>
      <c r="M19" s="15"/>
      <c r="O19" s="16" t="s">
        <v>13</v>
      </c>
      <c r="P19" s="16" t="e">
        <f>VLOOKUP(A19,[1]leden!A$1:D$65536,4,FALSE)</f>
        <v>#N/A</v>
      </c>
      <c r="R19" s="16">
        <v>18</v>
      </c>
      <c r="S19" s="16">
        <v>57</v>
      </c>
      <c r="U19">
        <v>13</v>
      </c>
      <c r="V19">
        <v>55</v>
      </c>
      <c r="AP19" s="17">
        <f>ROUNDDOWN(AV19/AW19,3)</f>
        <v>0.315</v>
      </c>
      <c r="AQ19" s="18"/>
      <c r="AS19" s="19" t="s">
        <v>14</v>
      </c>
      <c r="AV19">
        <f>(R19)</f>
        <v>18</v>
      </c>
      <c r="AW19">
        <f>S19</f>
        <v>57</v>
      </c>
    </row>
    <row r="20" spans="1:49" ht="3.75" customHeight="1" x14ac:dyDescent="0.2">
      <c r="P20" s="16"/>
      <c r="AS20" s="19"/>
    </row>
    <row r="21" spans="1:49" x14ac:dyDescent="0.2">
      <c r="A21" s="9">
        <v>9529</v>
      </c>
      <c r="B21" s="10"/>
      <c r="D21" s="11" t="str">
        <f>VLOOKUP(A21,[1]leden!A$1:C$65536,2,FALSE)</f>
        <v>CALLAERT Alain</v>
      </c>
      <c r="E21" s="12"/>
      <c r="F21" s="12"/>
      <c r="G21" s="12"/>
      <c r="H21" s="12"/>
      <c r="I21" s="12"/>
      <c r="J21" s="13"/>
      <c r="L21" s="14" t="str">
        <f>VLOOKUP(A21,[1]leden!A$1:C$65536,3,FALSE)</f>
        <v>KK</v>
      </c>
      <c r="M21" s="15"/>
      <c r="O21" s="16" t="str">
        <f>VLOOKUP(A21,[1]leden!A$1:F$65536,6,FALSE)</f>
        <v>4°</v>
      </c>
      <c r="P21" s="16">
        <f>VLOOKUP(A21,[1]leden!A$1:D$65536,4,FALSE)</f>
        <v>0</v>
      </c>
      <c r="R21" s="16">
        <v>10</v>
      </c>
      <c r="S21" s="16">
        <v>38</v>
      </c>
      <c r="U21">
        <v>18</v>
      </c>
      <c r="V21">
        <v>47</v>
      </c>
      <c r="AP21" s="17">
        <f>ROUNDDOWN(AV21/AW21,3)</f>
        <v>0.26300000000000001</v>
      </c>
      <c r="AQ21" s="18"/>
      <c r="AS21" s="19" t="s">
        <v>14</v>
      </c>
      <c r="AV21">
        <f>(R21)</f>
        <v>10</v>
      </c>
      <c r="AW21">
        <f>S21</f>
        <v>38</v>
      </c>
    </row>
    <row r="22" spans="1:49" ht="3" customHeight="1" x14ac:dyDescent="0.2">
      <c r="AP22" s="20"/>
      <c r="AQ22" s="20"/>
      <c r="AR22" s="20"/>
      <c r="AS22" s="20"/>
    </row>
    <row r="23" spans="1:49" x14ac:dyDescent="0.2">
      <c r="A23" s="9">
        <v>4609</v>
      </c>
      <c r="B23" s="10"/>
      <c r="D23" s="11" t="str">
        <f>VLOOKUP(A23,[1]leden!A$1:C$65536,2,FALSE)</f>
        <v>VAN ACKER Jan</v>
      </c>
      <c r="E23" s="12"/>
      <c r="F23" s="12"/>
      <c r="G23" s="12"/>
      <c r="H23" s="12"/>
      <c r="I23" s="12"/>
      <c r="J23" s="13"/>
      <c r="L23" s="14" t="str">
        <f>VLOOKUP(A23,[1]leden!A$1:C$65536,3,FALSE)</f>
        <v>KBCAW</v>
      </c>
      <c r="M23" s="15"/>
      <c r="O23" s="16" t="str">
        <f>VLOOKUP(A23,[1]leden!A$1:F$65536,6,FALSE)</f>
        <v>3°</v>
      </c>
      <c r="P23" s="16">
        <f>VLOOKUP(A23,[1]leden!A$1:D$65536,4,FALSE)</f>
        <v>0</v>
      </c>
      <c r="R23" s="16">
        <v>22</v>
      </c>
      <c r="S23" s="16">
        <v>37</v>
      </c>
      <c r="U23">
        <v>19</v>
      </c>
      <c r="V23">
        <v>48</v>
      </c>
      <c r="AP23" s="17">
        <f>ROUNDDOWN(AV23/AW23,3)</f>
        <v>0.59399999999999997</v>
      </c>
      <c r="AQ23" s="18"/>
      <c r="AS23" s="19" t="s">
        <v>10</v>
      </c>
      <c r="AV23">
        <f>(R23)</f>
        <v>22</v>
      </c>
      <c r="AW23">
        <f>S23</f>
        <v>37</v>
      </c>
    </row>
    <row r="24" spans="1:49" ht="3.75" customHeight="1" x14ac:dyDescent="0.2">
      <c r="P24" s="16"/>
      <c r="AS24" s="19"/>
    </row>
    <row r="25" spans="1:49" x14ac:dyDescent="0.2">
      <c r="A25" s="9">
        <v>8125</v>
      </c>
      <c r="B25" s="10"/>
      <c r="D25" s="11" t="str">
        <f>VLOOKUP(A25,[1]leden!A$1:C$65536,2,FALSE)</f>
        <v>LANDRIEU Jan</v>
      </c>
      <c r="E25" s="12"/>
      <c r="F25" s="12"/>
      <c r="G25" s="12"/>
      <c r="H25" s="12"/>
      <c r="I25" s="12"/>
      <c r="J25" s="13"/>
      <c r="L25" s="14" t="str">
        <f>VLOOKUP(A25,[1]leden!A$1:C$65536,3,FALSE)</f>
        <v>KK</v>
      </c>
      <c r="M25" s="15"/>
      <c r="O25" s="16" t="str">
        <f>VLOOKUP(A25,[1]leden!A$1:F$65536,6,FALSE)</f>
        <v>3°</v>
      </c>
      <c r="P25" s="16">
        <f>VLOOKUP(A25,[1]leden!A$1:D$65536,4,FALSE)</f>
        <v>0</v>
      </c>
      <c r="R25" s="16">
        <v>10</v>
      </c>
      <c r="S25" s="16">
        <v>41</v>
      </c>
      <c r="U25">
        <v>14</v>
      </c>
      <c r="V25">
        <v>49</v>
      </c>
      <c r="AP25" s="17">
        <f>ROUNDDOWN(AV25/AW25,3)</f>
        <v>0.24299999999999999</v>
      </c>
      <c r="AQ25" s="18"/>
      <c r="AS25" s="19" t="str">
        <f>IF(AP25&lt;0.275,"OG",IF(AND(AP25&gt;=0.275,AP25&lt;0.335),"MG",IF(AND(AP25&gt;=0.355,AP25&lt;0.405),"PR",IF(AND(AP25&gt;=0.405,AP25&lt;0.495),"DPR",IF(AND(AP25&gt;=0.495,AP25&lt;0.61),"DRPR")))))</f>
        <v>OG</v>
      </c>
      <c r="AV25">
        <f>(R25)</f>
        <v>10</v>
      </c>
      <c r="AW25">
        <f>S25</f>
        <v>41</v>
      </c>
    </row>
    <row r="26" spans="1:49" ht="4.5" customHeight="1" x14ac:dyDescent="0.2">
      <c r="P26" s="16"/>
      <c r="AS26" s="19"/>
      <c r="AT26" s="21"/>
      <c r="AU26" s="21"/>
      <c r="AV26" s="21"/>
      <c r="AW26" s="21"/>
    </row>
    <row r="27" spans="1:49" x14ac:dyDescent="0.2">
      <c r="A27" s="9">
        <v>7479</v>
      </c>
      <c r="B27" s="10"/>
      <c r="D27" s="11" t="str">
        <f>VLOOKUP(A27,[1]leden!A$1:C$65536,2,FALSE)</f>
        <v>HONGENAERT Erwin</v>
      </c>
      <c r="E27" s="12"/>
      <c r="F27" s="12"/>
      <c r="G27" s="12"/>
      <c r="H27" s="12"/>
      <c r="I27" s="12"/>
      <c r="J27" s="13"/>
      <c r="L27" s="14" t="str">
        <f>VLOOKUP(A27,[1]leden!A$1:C$65536,3,FALSE)</f>
        <v>K.EBC</v>
      </c>
      <c r="M27" s="15"/>
      <c r="O27" s="16" t="str">
        <f>VLOOKUP(A27,[1]leden!A$1:F$65536,6,FALSE)</f>
        <v>3°</v>
      </c>
      <c r="P27" s="16">
        <f>VLOOKUP(A27,[1]leden!A$1:D$65536,4,FALSE)</f>
        <v>0</v>
      </c>
      <c r="R27" s="16">
        <v>22</v>
      </c>
      <c r="S27" s="16">
        <v>49</v>
      </c>
      <c r="U27">
        <v>19</v>
      </c>
      <c r="V27">
        <v>44</v>
      </c>
      <c r="AP27" s="17">
        <f>ROUNDDOWN(AV27/AW27,3)</f>
        <v>0.44800000000000001</v>
      </c>
      <c r="AQ27" s="18"/>
      <c r="AS27" s="19" t="s">
        <v>10</v>
      </c>
      <c r="AV27">
        <f>(R27)</f>
        <v>22</v>
      </c>
      <c r="AW27">
        <f>S27</f>
        <v>49</v>
      </c>
    </row>
    <row r="28" spans="1:49" ht="3.75" customHeight="1" x14ac:dyDescent="0.2">
      <c r="P28" s="16"/>
      <c r="AS28" s="19"/>
    </row>
    <row r="29" spans="1:49" x14ac:dyDescent="0.2">
      <c r="A29" s="9">
        <v>7010</v>
      </c>
      <c r="B29" s="10"/>
      <c r="D29" s="11" t="str">
        <f>VLOOKUP(A29,[1]leden!A$1:C$65536,2,FALSE)</f>
        <v>VERMEULEN Johan</v>
      </c>
      <c r="E29" s="12"/>
      <c r="F29" s="12"/>
      <c r="G29" s="12"/>
      <c r="H29" s="12"/>
      <c r="I29" s="12"/>
      <c r="J29" s="13"/>
      <c r="L29" s="14" t="str">
        <f>VLOOKUP(A29,[1]leden!A$1:C$65536,3,FALSE)</f>
        <v>OS</v>
      </c>
      <c r="M29" s="15"/>
      <c r="O29" s="16" t="str">
        <f>VLOOKUP(A29,[1]leden!A$1:F$65536,6,FALSE)</f>
        <v>3°</v>
      </c>
      <c r="P29" s="16">
        <f>VLOOKUP(A29,[1]leden!A$1:D$65536,4,FALSE)</f>
        <v>0</v>
      </c>
      <c r="R29" s="16">
        <v>18</v>
      </c>
      <c r="S29" s="16">
        <v>55</v>
      </c>
      <c r="U29">
        <v>22</v>
      </c>
      <c r="V29">
        <v>43</v>
      </c>
      <c r="AP29" s="17">
        <f>ROUNDDOWN(AV29/AW29,3)</f>
        <v>0.32700000000000001</v>
      </c>
      <c r="AQ29" s="18"/>
      <c r="AS29" s="19" t="s">
        <v>10</v>
      </c>
      <c r="AV29">
        <f>(R29)</f>
        <v>18</v>
      </c>
      <c r="AW29">
        <f>S29</f>
        <v>55</v>
      </c>
    </row>
    <row r="30" spans="1:49" ht="3" customHeight="1" x14ac:dyDescent="0.2">
      <c r="P30" s="16"/>
      <c r="AS30" s="19"/>
    </row>
    <row r="31" spans="1:49" x14ac:dyDescent="0.2">
      <c r="A31" s="9">
        <v>8891</v>
      </c>
      <c r="B31" s="10"/>
      <c r="D31" s="11" t="str">
        <f>VLOOKUP(A31,[1]leden!A$1:C$65536,2,FALSE)</f>
        <v>PLATTEAU Tiani</v>
      </c>
      <c r="E31" s="12"/>
      <c r="F31" s="12"/>
      <c r="G31" s="12"/>
      <c r="H31" s="12"/>
      <c r="I31" s="12"/>
      <c r="J31" s="13"/>
      <c r="L31" s="14" t="str">
        <f>VLOOKUP(A31,[1]leden!A$1:C$65536,3,FALSE)</f>
        <v>UN</v>
      </c>
      <c r="M31" s="15"/>
      <c r="O31" s="16" t="str">
        <f>VLOOKUP(A31,[1]leden!A$1:F$65536,6,FALSE)</f>
        <v>3°</v>
      </c>
      <c r="P31" s="16">
        <f>VLOOKUP(A31,[1]leden!A$1:D$65536,4,FALSE)</f>
        <v>0</v>
      </c>
      <c r="R31" s="16">
        <v>19</v>
      </c>
      <c r="S31" s="16">
        <v>43</v>
      </c>
      <c r="U31">
        <v>4</v>
      </c>
      <c r="V31">
        <v>28</v>
      </c>
      <c r="AP31" s="17">
        <f>ROUNDDOWN(AV31/AW31,3)</f>
        <v>0.441</v>
      </c>
      <c r="AQ31" s="18"/>
      <c r="AS31" s="19" t="s">
        <v>14</v>
      </c>
      <c r="AV31">
        <f>(R31)</f>
        <v>19</v>
      </c>
      <c r="AW31">
        <f>S31</f>
        <v>43</v>
      </c>
    </row>
    <row r="32" spans="1:49" ht="3.75" customHeight="1" x14ac:dyDescent="0.2">
      <c r="P32" s="16"/>
      <c r="AS32" s="19"/>
    </row>
    <row r="33" spans="1:49" x14ac:dyDescent="0.2">
      <c r="A33" s="9">
        <v>8714</v>
      </c>
      <c r="B33" s="10"/>
      <c r="D33" s="11" t="str">
        <f>VLOOKUP(A33,[1]leden!A$1:C$65536,2,FALSE)</f>
        <v>LOOSVELDT Frank</v>
      </c>
      <c r="E33" s="12"/>
      <c r="F33" s="12"/>
      <c r="G33" s="12"/>
      <c r="H33" s="12"/>
      <c r="I33" s="12"/>
      <c r="J33" s="13"/>
      <c r="L33" s="14" t="str">
        <f>VLOOKUP(A33,[1]leden!A$1:C$65536,3,FALSE)</f>
        <v>KK</v>
      </c>
      <c r="M33" s="15"/>
      <c r="O33" s="16" t="str">
        <f>VLOOKUP(A33,[1]leden!A$1:F$65536,6,FALSE)</f>
        <v>2°</v>
      </c>
      <c r="P33" s="16">
        <f>VLOOKUP(A33,[1]leden!A$1:D$65536,4,FALSE)</f>
        <v>0</v>
      </c>
      <c r="R33" s="16">
        <v>19</v>
      </c>
      <c r="S33" s="16">
        <v>33</v>
      </c>
      <c r="U33">
        <v>12</v>
      </c>
      <c r="V33">
        <v>37</v>
      </c>
      <c r="AP33" s="17">
        <f>ROUNDDOWN(AV33/AW33,3)</f>
        <v>0.57499999999999996</v>
      </c>
      <c r="AQ33" s="18"/>
      <c r="AS33" s="19" t="s">
        <v>10</v>
      </c>
      <c r="AV33">
        <f>(R33)</f>
        <v>19</v>
      </c>
      <c r="AW33">
        <f>S33</f>
        <v>33</v>
      </c>
    </row>
    <row r="34" spans="1:49" ht="6.75" customHeight="1" x14ac:dyDescent="0.2">
      <c r="P34" s="16"/>
      <c r="AS34" s="19"/>
    </row>
    <row r="35" spans="1:49" x14ac:dyDescent="0.2">
      <c r="A35" s="9">
        <v>4242</v>
      </c>
      <c r="B35" s="10"/>
      <c r="D35" s="11" t="str">
        <f>VLOOKUP(A35,[1]leden!A$1:C$65536,2,FALSE)</f>
        <v>VERCRUYSSE Johan</v>
      </c>
      <c r="E35" s="12"/>
      <c r="F35" s="12"/>
      <c r="G35" s="12"/>
      <c r="H35" s="12"/>
      <c r="I35" s="12"/>
      <c r="J35" s="13"/>
      <c r="L35" s="14" t="str">
        <f>VLOOKUP(A35,[1]leden!A$1:C$65536,3,FALSE)</f>
        <v>K.BR</v>
      </c>
      <c r="M35" s="15"/>
      <c r="O35" s="16" t="str">
        <f>VLOOKUP(A35,[1]leden!A$1:F$65536,6,FALSE)</f>
        <v>3°</v>
      </c>
      <c r="P35" s="16">
        <f>VLOOKUP(A35,[1]leden!A$1:D$65536,4,FALSE)</f>
        <v>0</v>
      </c>
      <c r="R35" s="16">
        <v>15</v>
      </c>
      <c r="S35" s="16">
        <v>57</v>
      </c>
      <c r="U35">
        <v>21</v>
      </c>
      <c r="V35">
        <v>51</v>
      </c>
      <c r="AP35" s="17">
        <f>ROUNDDOWN(AV35/AW35,3)</f>
        <v>0.26300000000000001</v>
      </c>
      <c r="AQ35" s="18"/>
      <c r="AS35" s="19" t="s">
        <v>14</v>
      </c>
      <c r="AV35">
        <f>(R35)</f>
        <v>15</v>
      </c>
      <c r="AW35">
        <f>S35</f>
        <v>57</v>
      </c>
    </row>
    <row r="36" spans="1:49" ht="4.5" customHeight="1" x14ac:dyDescent="0.2">
      <c r="AP36" s="20"/>
      <c r="AQ36" s="20"/>
      <c r="AR36" s="20"/>
      <c r="AS36" s="20"/>
    </row>
    <row r="37" spans="1:49" x14ac:dyDescent="0.2">
      <c r="A37" s="9">
        <v>8063</v>
      </c>
      <c r="B37" s="10"/>
      <c r="D37" s="11" t="str">
        <f>VLOOKUP(A37,[1]leden!A$1:C$65536,2,FALSE)</f>
        <v>COPPENS Christiaan</v>
      </c>
      <c r="E37" s="12"/>
      <c r="F37" s="12"/>
      <c r="G37" s="12"/>
      <c r="H37" s="12"/>
      <c r="I37" s="12"/>
      <c r="J37" s="13"/>
      <c r="L37" s="14" t="str">
        <f>VLOOKUP(A37,[1]leden!A$1:C$65536,3,FALSE)</f>
        <v>K.EWH</v>
      </c>
      <c r="M37" s="15"/>
      <c r="O37" s="16" t="s">
        <v>15</v>
      </c>
      <c r="P37" s="16">
        <f>VLOOKUP(A37,[1]leden!A$1:D$65536,4,FALSE)</f>
        <v>0</v>
      </c>
      <c r="R37" s="16">
        <v>21</v>
      </c>
      <c r="S37" s="16">
        <v>47</v>
      </c>
      <c r="U37">
        <v>21</v>
      </c>
      <c r="V37">
        <v>39</v>
      </c>
      <c r="AP37" s="17">
        <f>ROUNDDOWN(AV37/AW37,3)</f>
        <v>0.48799999999999999</v>
      </c>
      <c r="AQ37" s="18"/>
      <c r="AS37" s="19" t="s">
        <v>10</v>
      </c>
      <c r="AV37">
        <f>SUM(R37,U37,X37,AA37,AD37,AG37,AJ37,AM37)</f>
        <v>42</v>
      </c>
      <c r="AW37">
        <f>SUM(S37,V37,Y37,AB37,AE37,AH37,AK37,AN37)</f>
        <v>86</v>
      </c>
    </row>
    <row r="38" spans="1:49" ht="4.5" customHeight="1" x14ac:dyDescent="0.2">
      <c r="AS38" s="19"/>
    </row>
    <row r="39" spans="1:49" x14ac:dyDescent="0.2">
      <c r="A39" s="9">
        <v>8454</v>
      </c>
      <c r="B39" s="10"/>
      <c r="D39" s="11" t="str">
        <f>VLOOKUP(A39,[1]leden!A$1:C$65536,2,FALSE)</f>
        <v>STUYVAERT Marijn</v>
      </c>
      <c r="E39" s="12"/>
      <c r="F39" s="12"/>
      <c r="G39" s="12"/>
      <c r="H39" s="12"/>
      <c r="I39" s="12"/>
      <c r="J39" s="13"/>
      <c r="L39" s="14" t="str">
        <f>VLOOKUP(A39,[1]leden!A$1:C$65536,3,FALSE)</f>
        <v>K.BR</v>
      </c>
      <c r="M39" s="15"/>
      <c r="O39" s="16" t="s">
        <v>15</v>
      </c>
      <c r="P39" s="16">
        <f>VLOOKUP(A39,[1]leden!A$1:D$65536,4,FALSE)</f>
        <v>0</v>
      </c>
      <c r="R39" s="16">
        <v>22</v>
      </c>
      <c r="S39" s="16">
        <v>37</v>
      </c>
      <c r="U39">
        <v>16</v>
      </c>
      <c r="V39">
        <v>42</v>
      </c>
      <c r="AP39" s="17">
        <f>ROUNDDOWN(AV39/AW39,3)</f>
        <v>0.48099999999999998</v>
      </c>
      <c r="AQ39" s="18"/>
      <c r="AS39" s="19" t="s">
        <v>10</v>
      </c>
      <c r="AV39">
        <f>SUM(R39,U39,X39,AA39,AD39,AG39,AJ39,AM39)</f>
        <v>38</v>
      </c>
      <c r="AW39">
        <f>SUM(S39,V39,Y39,AB39,AE39,AH39,AK39,AN39)</f>
        <v>79</v>
      </c>
    </row>
    <row r="40" spans="1:49" ht="3.75" customHeight="1" x14ac:dyDescent="0.2">
      <c r="AP40" s="20"/>
      <c r="AQ40" s="20"/>
      <c r="AR40" s="20"/>
      <c r="AS40" s="20"/>
    </row>
    <row r="41" spans="1:49" x14ac:dyDescent="0.2">
      <c r="A41" s="9">
        <v>7797</v>
      </c>
      <c r="B41" s="10"/>
      <c r="D41" s="11" t="str">
        <f>VLOOKUP(A41,[1]leden!A$1:C$65536,2,FALSE)</f>
        <v>BEIRENS Marc</v>
      </c>
      <c r="E41" s="12"/>
      <c r="F41" s="12"/>
      <c r="G41" s="12"/>
      <c r="H41" s="12"/>
      <c r="I41" s="12"/>
      <c r="J41" s="13"/>
      <c r="L41" s="14" t="str">
        <f>VLOOKUP(A41,[1]leden!A$1:C$65536,3,FALSE)</f>
        <v>K.BR</v>
      </c>
      <c r="M41" s="15"/>
      <c r="O41" s="16" t="str">
        <f>VLOOKUP(A41,[2]leden!A$1:D$65536,4,FALSE)</f>
        <v>3°</v>
      </c>
      <c r="P41" s="16">
        <f>VLOOKUP(A41,[1]leden!A$1:D$65536,4,FALSE)</f>
        <v>0</v>
      </c>
      <c r="R41" s="16">
        <v>22</v>
      </c>
      <c r="S41" s="16">
        <v>77</v>
      </c>
      <c r="U41">
        <v>20</v>
      </c>
      <c r="V41">
        <v>73</v>
      </c>
      <c r="AP41" s="17">
        <f>ROUNDDOWN(AV41/AW41,3)</f>
        <v>0.28499999999999998</v>
      </c>
      <c r="AQ41" s="18"/>
      <c r="AS41" s="19" t="s">
        <v>14</v>
      </c>
      <c r="AV41">
        <f>(R41)</f>
        <v>22</v>
      </c>
      <c r="AW41">
        <f>S41</f>
        <v>77</v>
      </c>
    </row>
    <row r="42" spans="1:49" ht="3.75" customHeight="1" x14ac:dyDescent="0.2">
      <c r="AP42" s="20"/>
      <c r="AQ42" s="20"/>
      <c r="AR42" s="20"/>
      <c r="AS42" s="20"/>
    </row>
    <row r="43" spans="1:49" x14ac:dyDescent="0.2">
      <c r="A43" s="9">
        <v>4490</v>
      </c>
      <c r="B43" s="10"/>
      <c r="D43" s="11" t="str">
        <f>VLOOKUP(A43,[1]leden!A$1:C$65536,2,FALSE)</f>
        <v>VAN LANCKER Pierre</v>
      </c>
      <c r="E43" s="12"/>
      <c r="F43" s="12"/>
      <c r="G43" s="12"/>
      <c r="H43" s="12"/>
      <c r="I43" s="12"/>
      <c r="J43" s="13"/>
      <c r="L43" s="14" t="str">
        <f>VLOOKUP(A43,[1]leden!A$1:C$65536,3,FALSE)</f>
        <v>K.EBC</v>
      </c>
      <c r="M43" s="15"/>
      <c r="O43" s="16" t="s">
        <v>15</v>
      </c>
      <c r="P43" s="16">
        <f>VLOOKUP(A43,[1]leden!A$1:D$65536,4,FALSE)</f>
        <v>0</v>
      </c>
      <c r="R43" s="16">
        <v>22</v>
      </c>
      <c r="S43" s="16">
        <v>52</v>
      </c>
      <c r="U43">
        <v>18</v>
      </c>
      <c r="V43">
        <v>59</v>
      </c>
      <c r="AP43" s="17">
        <f>ROUNDDOWN(AV43/AW43,3)</f>
        <v>0.36</v>
      </c>
      <c r="AQ43" s="18"/>
      <c r="AS43" s="19" t="s">
        <v>14</v>
      </c>
      <c r="AV43">
        <f>SUM(R43,U43,X43,AA43,AD43,AG43,AJ43,AM43)</f>
        <v>40</v>
      </c>
      <c r="AW43">
        <f>SUM(S43,V43,Y43,AB43,AE43,AH43,AK43,AN43)</f>
        <v>111</v>
      </c>
    </row>
    <row r="44" spans="1:49" ht="5.25" customHeight="1" x14ac:dyDescent="0.2">
      <c r="P44" s="16"/>
    </row>
    <row r="45" spans="1:49" x14ac:dyDescent="0.2">
      <c r="A45" s="9">
        <v>4581</v>
      </c>
      <c r="B45" s="10"/>
      <c r="D45" s="11" t="str">
        <f>VLOOKUP(A45,[1]leden!A$1:C$65536,2,FALSE)</f>
        <v>VAN HOOYDONK Guy</v>
      </c>
      <c r="E45" s="12"/>
      <c r="F45" s="12"/>
      <c r="G45" s="12"/>
      <c r="H45" s="12"/>
      <c r="I45" s="12"/>
      <c r="J45" s="13"/>
      <c r="L45" s="14" t="str">
        <f>VLOOKUP(A45,[1]leden!A$1:C$65536,3,FALSE)</f>
        <v>UN</v>
      </c>
      <c r="M45" s="15"/>
      <c r="O45" s="16" t="s">
        <v>15</v>
      </c>
      <c r="P45" s="16"/>
      <c r="R45">
        <v>21</v>
      </c>
      <c r="S45">
        <v>52</v>
      </c>
      <c r="U45">
        <v>22</v>
      </c>
      <c r="V45">
        <v>59</v>
      </c>
      <c r="AP45" s="17">
        <f>ROUNDDOWN(AV45/AW45,3)</f>
        <v>0.38700000000000001</v>
      </c>
      <c r="AQ45" s="18"/>
      <c r="AS45" s="19" t="s">
        <v>14</v>
      </c>
      <c r="AV45">
        <f>SUM(R45,U45,X45,AA45,AD45,AG45,AJ45,AM45)</f>
        <v>43</v>
      </c>
      <c r="AW45">
        <f>SUM(S45,V45,Y45,AB45,AE45,AH45,AK45,AN45)</f>
        <v>111</v>
      </c>
    </row>
    <row r="46" spans="1:49" ht="5.25" customHeight="1" x14ac:dyDescent="0.2">
      <c r="P46" s="16"/>
    </row>
    <row r="47" spans="1:49" x14ac:dyDescent="0.2">
      <c r="A47" s="9">
        <v>8162</v>
      </c>
      <c r="B47" s="10"/>
      <c r="D47" s="11" t="str">
        <f>VLOOKUP(A47,[1]leden!A$1:C$65536,2,FALSE)</f>
        <v>SEYS Herbert</v>
      </c>
      <c r="E47" s="12"/>
      <c r="F47" s="12"/>
      <c r="G47" s="12"/>
      <c r="H47" s="12"/>
      <c r="I47" s="12"/>
      <c r="J47" s="13"/>
      <c r="L47" s="14" t="str">
        <f>VLOOKUP(A47,[1]leden!A$1:C$65536,3,FALSE)</f>
        <v>K.BR</v>
      </c>
      <c r="M47" s="15"/>
      <c r="O47" s="16" t="s">
        <v>15</v>
      </c>
      <c r="P47" s="16"/>
      <c r="R47">
        <v>20</v>
      </c>
      <c r="S47">
        <v>43</v>
      </c>
      <c r="U47">
        <v>20</v>
      </c>
      <c r="V47">
        <v>42</v>
      </c>
      <c r="AP47" s="17">
        <f>ROUNDDOWN(AV47/AW47,3)</f>
        <v>0.47</v>
      </c>
      <c r="AQ47" s="18"/>
      <c r="AS47" s="19" t="s">
        <v>10</v>
      </c>
      <c r="AV47">
        <f>SUM(R47,U47,X47,AA47,AD47,AG47,AJ47,AM47)</f>
        <v>40</v>
      </c>
      <c r="AW47">
        <f>SUM(S47,V47,Y47,AB47,AE47,AH47,AK47,AN47)</f>
        <v>85</v>
      </c>
    </row>
    <row r="48" spans="1:49" ht="6" customHeight="1" x14ac:dyDescent="0.2">
      <c r="P48" s="16"/>
    </row>
    <row r="49" spans="1:49" x14ac:dyDescent="0.2">
      <c r="A49" s="9">
        <v>9282</v>
      </c>
      <c r="B49" s="10"/>
      <c r="D49" s="11" t="s">
        <v>16</v>
      </c>
      <c r="E49" s="12"/>
      <c r="F49" s="12"/>
      <c r="G49" s="12"/>
      <c r="H49" s="12"/>
      <c r="I49" s="12"/>
      <c r="J49" s="13"/>
      <c r="L49" s="14" t="s">
        <v>17</v>
      </c>
      <c r="M49" s="15"/>
      <c r="O49" s="16" t="s">
        <v>15</v>
      </c>
      <c r="P49" s="16" t="e">
        <f>VLOOKUP(A49,[1]leden!A$1:D$65536,4,FALSE)</f>
        <v>#N/A</v>
      </c>
      <c r="R49" s="16">
        <v>18</v>
      </c>
      <c r="S49" s="16">
        <v>58</v>
      </c>
      <c r="U49">
        <v>19</v>
      </c>
      <c r="V49">
        <v>71</v>
      </c>
      <c r="AP49" s="17">
        <f>ROUNDDOWN(AV49/AW49,3)</f>
        <v>0.28599999999999998</v>
      </c>
      <c r="AQ49" s="18"/>
      <c r="AS49" s="19" t="str">
        <f>IF(AP49&lt;0.335,"OG",IF(AND(AP49&gt;=0.335,AP49&lt;0.405),"MG",IF(AND(AP49&gt;=0.405,AP49&lt;0.495),"PR",IF(AND(AP49&gt;=0.495,AP49&lt;0.61),"DPR",IF(AND(AP49&gt;=0.61,AP49&lt;0.765),"DRPR")))))</f>
        <v>OG</v>
      </c>
      <c r="AV49">
        <f>SUM(R49,U49,X49,AA49,AD49,AG49,AJ49,AM49)</f>
        <v>37</v>
      </c>
      <c r="AW49">
        <f>SUM(S49,V49,Y49,AB49,AE49,AH49,AK49,AN49)</f>
        <v>129</v>
      </c>
    </row>
    <row r="50" spans="1:49" ht="3.75" customHeight="1" x14ac:dyDescent="0.2">
      <c r="AP50" s="20"/>
      <c r="AQ50" s="20"/>
      <c r="AR50" s="20"/>
      <c r="AS50" s="20"/>
    </row>
    <row r="51" spans="1:49" x14ac:dyDescent="0.2">
      <c r="A51" s="9">
        <v>4036</v>
      </c>
      <c r="B51" s="10"/>
      <c r="D51" s="11" t="str">
        <f>VLOOKUP(A51,[1]leden!A$1:C$65536,2,FALSE)</f>
        <v>STRYPENS Lucien</v>
      </c>
      <c r="E51" s="12"/>
      <c r="F51" s="12"/>
      <c r="G51" s="12"/>
      <c r="H51" s="12"/>
      <c r="I51" s="12"/>
      <c r="J51" s="13"/>
      <c r="L51" s="14" t="str">
        <f>VLOOKUP(A51,[1]leden!A$1:C$65536,3,FALSE)</f>
        <v>KBCAW</v>
      </c>
      <c r="M51" s="15"/>
      <c r="O51" s="16" t="str">
        <f>VLOOKUP(A51,[1]leden!A$1:F$65536,6,FALSE)</f>
        <v>3°</v>
      </c>
      <c r="P51" s="16">
        <f>VLOOKUP(A51,[1]leden!A$1:D$65536,4,FALSE)</f>
        <v>0</v>
      </c>
      <c r="R51" s="16">
        <v>22</v>
      </c>
      <c r="S51" s="16">
        <v>56</v>
      </c>
      <c r="U51">
        <v>11</v>
      </c>
      <c r="V51">
        <v>35</v>
      </c>
      <c r="AP51" s="17">
        <f>ROUNDDOWN(AV51/AW51,3)</f>
        <v>0.39200000000000002</v>
      </c>
      <c r="AQ51" s="18"/>
      <c r="AS51" s="19" t="s">
        <v>14</v>
      </c>
      <c r="AV51">
        <f>(R51)</f>
        <v>22</v>
      </c>
      <c r="AW51">
        <f>S51</f>
        <v>56</v>
      </c>
    </row>
    <row r="52" spans="1:49" ht="3.75" customHeight="1" x14ac:dyDescent="0.2">
      <c r="P52" s="16"/>
      <c r="AS52" s="19"/>
    </row>
    <row r="53" spans="1:49" x14ac:dyDescent="0.2">
      <c r="A53" s="9">
        <v>5015</v>
      </c>
      <c r="B53" s="10"/>
      <c r="D53" s="11" t="str">
        <f>VLOOKUP(A53,[1]leden!A$1:C$65536,2,FALSE)</f>
        <v>Himschoot Daniel</v>
      </c>
      <c r="E53" s="12"/>
      <c r="F53" s="12"/>
      <c r="G53" s="12"/>
      <c r="H53" s="12"/>
      <c r="I53" s="12"/>
      <c r="J53" s="13"/>
      <c r="L53" s="14" t="str">
        <f>VLOOKUP(A53,[1]leden!A$1:C$65536,3,FALSE)</f>
        <v>K.EBC</v>
      </c>
      <c r="M53" s="15"/>
      <c r="O53" s="16" t="str">
        <f>VLOOKUP(A53,[1]leden!A$1:F$65536,6,FALSE)</f>
        <v>3°</v>
      </c>
      <c r="P53" s="16">
        <f>VLOOKUP(A53,[1]leden!A$1:D$65536,4,FALSE)</f>
        <v>0</v>
      </c>
      <c r="R53" s="16">
        <v>22</v>
      </c>
      <c r="S53" s="16">
        <v>46</v>
      </c>
      <c r="U53">
        <v>8</v>
      </c>
      <c r="V53">
        <v>32</v>
      </c>
      <c r="AP53" s="17">
        <f>ROUNDDOWN(AV53/AW53,3)</f>
        <v>0.47799999999999998</v>
      </c>
      <c r="AQ53" s="18"/>
      <c r="AS53" s="19" t="s">
        <v>14</v>
      </c>
      <c r="AV53">
        <f>(R53)</f>
        <v>22</v>
      </c>
      <c r="AW53">
        <f>S53</f>
        <v>46</v>
      </c>
    </row>
    <row r="54" spans="1:49" ht="3" customHeight="1" x14ac:dyDescent="0.2">
      <c r="P54" s="16"/>
      <c r="AS54" s="19"/>
    </row>
    <row r="55" spans="1:49" x14ac:dyDescent="0.2">
      <c r="A55" s="9">
        <v>9511</v>
      </c>
      <c r="B55" s="10"/>
      <c r="D55" s="11" t="str">
        <f>VLOOKUP(A55,[1]leden!A$1:C$65536,2,FALSE)</f>
        <v>HOUSSIN Mario</v>
      </c>
      <c r="E55" s="12"/>
      <c r="F55" s="12"/>
      <c r="G55" s="12"/>
      <c r="H55" s="12"/>
      <c r="I55" s="12"/>
      <c r="J55" s="13"/>
      <c r="L55" s="14" t="str">
        <f>VLOOKUP(A55,[1]leden!A$1:C$65536,3,FALSE)</f>
        <v>K.GHOK</v>
      </c>
      <c r="M55" s="15"/>
      <c r="O55" s="16" t="s">
        <v>15</v>
      </c>
      <c r="P55" s="16">
        <f>VLOOKUP(A55,[1]leden!A$1:D$65536,4,FALSE)</f>
        <v>0</v>
      </c>
      <c r="R55" s="16">
        <v>22</v>
      </c>
      <c r="S55" s="16">
        <v>48</v>
      </c>
      <c r="U55">
        <v>22</v>
      </c>
      <c r="V55">
        <v>41</v>
      </c>
      <c r="AP55" s="17">
        <f>ROUNDDOWN(AV55/AW55,3)</f>
        <v>0.45800000000000002</v>
      </c>
      <c r="AQ55" s="18"/>
      <c r="AS55" s="19" t="s">
        <v>10</v>
      </c>
      <c r="AV55">
        <f>(R55)</f>
        <v>22</v>
      </c>
      <c r="AW55">
        <f>S55</f>
        <v>48</v>
      </c>
    </row>
    <row r="56" spans="1:49" ht="3" customHeight="1" x14ac:dyDescent="0.2">
      <c r="P56" s="16"/>
      <c r="AS56" s="19"/>
    </row>
    <row r="57" spans="1:49" x14ac:dyDescent="0.2">
      <c r="A57" s="9">
        <v>8659</v>
      </c>
      <c r="B57" s="10"/>
      <c r="D57" s="11" t="str">
        <f>VLOOKUP(A57,[1]leden!A$1:C$65536,2,FALSE)</f>
        <v>LAMPAERT Eddy</v>
      </c>
      <c r="E57" s="12"/>
      <c r="F57" s="12"/>
      <c r="G57" s="12"/>
      <c r="H57" s="12"/>
      <c r="I57" s="12"/>
      <c r="J57" s="13"/>
      <c r="L57" s="14" t="str">
        <f>VLOOKUP(A57,[1]leden!A$1:C$65536,3,FALSE)</f>
        <v>K.EBC</v>
      </c>
      <c r="M57" s="15"/>
      <c r="O57" s="16" t="str">
        <f>VLOOKUP(A57,[1]leden!A$1:F$65536,6,FALSE)</f>
        <v>3°</v>
      </c>
      <c r="P57" s="16">
        <f>VLOOKUP(A57,[1]leden!A$1:D$65536,4,FALSE)</f>
        <v>0</v>
      </c>
      <c r="R57" s="16">
        <v>13</v>
      </c>
      <c r="S57" s="16">
        <v>48</v>
      </c>
      <c r="U57">
        <v>17</v>
      </c>
      <c r="V57">
        <v>73</v>
      </c>
      <c r="AP57" s="17">
        <f>ROUNDDOWN(AV57/AW57,3)</f>
        <v>0.27</v>
      </c>
      <c r="AQ57" s="18"/>
      <c r="AS57" s="19" t="str">
        <f>IF(AP57&lt;0.335,"OG",IF(AND(AP57&gt;=0.335,AP57&lt;0.405),"MG",IF(AND(AP57&gt;=0.405,AP57&lt;0.495),"PR",IF(AND(AP57&gt;=0.495,AP57&lt;0.61),"DPR",IF(AND(AP57&gt;=0.61,AP57&lt;0.765),"DRPR")))))</f>
        <v>OG</v>
      </c>
      <c r="AV57">
        <f>(R57)</f>
        <v>13</v>
      </c>
      <c r="AW57">
        <f>S57</f>
        <v>48</v>
      </c>
    </row>
    <row r="58" spans="1:49" ht="3" customHeight="1" x14ac:dyDescent="0.2">
      <c r="AP58" s="20"/>
      <c r="AQ58" s="20"/>
      <c r="AR58" s="20"/>
      <c r="AS58" s="20"/>
    </row>
    <row r="59" spans="1:49" x14ac:dyDescent="0.2">
      <c r="A59" s="9">
        <v>6680</v>
      </c>
      <c r="B59" s="10"/>
      <c r="D59" s="11" t="str">
        <f>VLOOKUP(A59,[1]leden!A$1:C$65536,2,FALSE)</f>
        <v>FLAMEE Kurt</v>
      </c>
      <c r="E59" s="12"/>
      <c r="F59" s="12"/>
      <c r="G59" s="12"/>
      <c r="H59" s="12"/>
      <c r="I59" s="12"/>
      <c r="J59" s="13"/>
      <c r="L59" s="14" t="str">
        <f>VLOOKUP(A59,[1]leden!A$1:C$65536,3,FALSE)</f>
        <v>K.BR</v>
      </c>
      <c r="M59" s="15"/>
      <c r="O59" s="16" t="str">
        <f>VLOOKUP(A59,[1]leden!A$1:F$65536,6,FALSE)</f>
        <v>2°</v>
      </c>
      <c r="P59" s="16">
        <f>VLOOKUP(A59,[1]leden!A$1:D$65536,4,FALSE)</f>
        <v>0</v>
      </c>
      <c r="R59" s="16">
        <v>25</v>
      </c>
      <c r="S59" s="16">
        <v>54</v>
      </c>
      <c r="U59">
        <v>27</v>
      </c>
      <c r="V59">
        <v>53</v>
      </c>
      <c r="AP59" s="17">
        <f>ROUNDDOWN(AV59/AW59,3)</f>
        <v>0.46200000000000002</v>
      </c>
      <c r="AQ59" s="18"/>
      <c r="AS59" s="19" t="s">
        <v>14</v>
      </c>
      <c r="AV59">
        <f>(R59)</f>
        <v>25</v>
      </c>
      <c r="AW59">
        <f>S59</f>
        <v>54</v>
      </c>
    </row>
    <row r="60" spans="1:49" ht="4.5" customHeight="1" x14ac:dyDescent="0.2">
      <c r="P60" s="16"/>
      <c r="AS60" s="19"/>
      <c r="AT60" s="21"/>
      <c r="AU60" s="21"/>
      <c r="AV60" s="21"/>
      <c r="AW60" s="21"/>
    </row>
    <row r="61" spans="1:49" x14ac:dyDescent="0.2">
      <c r="A61" s="9">
        <v>8883</v>
      </c>
      <c r="B61" s="10"/>
      <c r="D61" s="11" t="str">
        <f>VLOOKUP(A61,[1]leden!A$1:C$65536,2,FALSE)</f>
        <v>VAN PRAET Bart</v>
      </c>
      <c r="E61" s="12"/>
      <c r="F61" s="12"/>
      <c r="G61" s="12"/>
      <c r="H61" s="12"/>
      <c r="I61" s="12"/>
      <c r="J61" s="13"/>
      <c r="L61" s="14" t="str">
        <f>VLOOKUP(A61,[1]leden!A$1:C$65536,3,FALSE)</f>
        <v>OS</v>
      </c>
      <c r="M61" s="15"/>
      <c r="O61" s="16" t="str">
        <f>VLOOKUP(A61,[1]leden!A$1:F$65536,6,FALSE)</f>
        <v>2°</v>
      </c>
      <c r="P61" s="16">
        <f>VLOOKUP(A61,[1]leden!A$1:D$65536,4,FALSE)</f>
        <v>0</v>
      </c>
      <c r="R61" s="16">
        <v>27</v>
      </c>
      <c r="S61" s="16">
        <v>53</v>
      </c>
      <c r="U61">
        <v>13</v>
      </c>
      <c r="V61">
        <v>59</v>
      </c>
      <c r="AP61" s="17">
        <f>ROUNDDOWN(AV61/AW61,3)</f>
        <v>0.50900000000000001</v>
      </c>
      <c r="AQ61" s="18"/>
      <c r="AS61" s="19" t="s">
        <v>14</v>
      </c>
      <c r="AV61">
        <f>(R61)</f>
        <v>27</v>
      </c>
      <c r="AW61">
        <f>S61</f>
        <v>53</v>
      </c>
    </row>
    <row r="62" spans="1:49" ht="3.75" customHeight="1" x14ac:dyDescent="0.2">
      <c r="P62" s="16"/>
      <c r="AS62" s="19"/>
    </row>
    <row r="63" spans="1:49" x14ac:dyDescent="0.2">
      <c r="A63" s="9">
        <v>8669</v>
      </c>
      <c r="B63" s="10"/>
      <c r="D63" s="11" t="str">
        <f>VLOOKUP(A63,[1]leden!A$1:C$65536,2,FALSE)</f>
        <v>DE CLERCK Jean</v>
      </c>
      <c r="E63" s="12"/>
      <c r="F63" s="12"/>
      <c r="G63" s="12"/>
      <c r="H63" s="12"/>
      <c r="I63" s="12"/>
      <c r="J63" s="13"/>
      <c r="L63" s="14" t="str">
        <f>VLOOKUP(A63,[1]leden!A$1:C$65536,3,FALSE)</f>
        <v>K.BR</v>
      </c>
      <c r="M63" s="15"/>
      <c r="O63" s="16" t="str">
        <f>VLOOKUP(A63,[1]leden!A$1:F$65536,6,FALSE)</f>
        <v>2°</v>
      </c>
      <c r="P63" s="16">
        <f>VLOOKUP(A63,[1]leden!A$1:D$65536,4,FALSE)</f>
        <v>0</v>
      </c>
      <c r="R63" s="16">
        <v>27</v>
      </c>
      <c r="S63" s="16">
        <v>76</v>
      </c>
      <c r="U63">
        <v>26</v>
      </c>
      <c r="V63">
        <v>47</v>
      </c>
      <c r="AP63" s="17">
        <f>ROUNDDOWN(AV63/AW63,3)</f>
        <v>0.35499999999999998</v>
      </c>
      <c r="AQ63" s="18"/>
      <c r="AS63" s="19" t="s">
        <v>14</v>
      </c>
      <c r="AV63">
        <f>(R63)</f>
        <v>27</v>
      </c>
      <c r="AW63">
        <f>S63</f>
        <v>76</v>
      </c>
    </row>
    <row r="64" spans="1:49" ht="4.5" customHeight="1" x14ac:dyDescent="0.2">
      <c r="AP64" s="20"/>
      <c r="AQ64" s="20"/>
      <c r="AR64" s="20"/>
      <c r="AS64" s="20"/>
    </row>
    <row r="65" spans="1:49" x14ac:dyDescent="0.2">
      <c r="A65" s="9">
        <v>8736</v>
      </c>
      <c r="B65" s="10"/>
      <c r="D65" s="11" t="str">
        <f>VLOOKUP(A65,[1]leden!A$1:C$65536,2,FALSE)</f>
        <v>VEYS Renzo</v>
      </c>
      <c r="E65" s="12"/>
      <c r="F65" s="12"/>
      <c r="G65" s="12"/>
      <c r="H65" s="12"/>
      <c r="I65" s="12"/>
      <c r="J65" s="13"/>
      <c r="L65" s="14" t="str">
        <f>VLOOKUP(A65,[1]leden!A$1:C$65536,3,FALSE)</f>
        <v>K.GHOK</v>
      </c>
      <c r="M65" s="15"/>
      <c r="O65" s="16" t="s">
        <v>18</v>
      </c>
      <c r="P65" s="16">
        <f>VLOOKUP(A65,[1]leden!A$1:D$65536,4,FALSE)</f>
        <v>0</v>
      </c>
      <c r="R65" s="16">
        <v>27</v>
      </c>
      <c r="S65" s="16">
        <v>64</v>
      </c>
      <c r="U65">
        <v>24</v>
      </c>
      <c r="V65">
        <v>62</v>
      </c>
      <c r="AP65" s="17">
        <f>ROUNDDOWN(AV65/AW65,3)</f>
        <v>0.40400000000000003</v>
      </c>
      <c r="AQ65" s="18"/>
      <c r="AS65" s="19" t="str">
        <f>IF(AP65&lt;0.335,"OG",IF(AND(AP65&gt;=0.335,AP65&lt;0.405),"MG",IF(AND(AP65&gt;=0.405,AP65&lt;0.495),"PR",IF(AND(AP65&gt;=0.495,AP65&lt;0.61),"DPR",IF(AND(AP65&gt;=0.61,AP65&lt;0.765),"DRPR")))))</f>
        <v>MG</v>
      </c>
      <c r="AV65">
        <f>SUM(R65,U65,X65,AA65,AD65,AG65,AJ65,AM65)</f>
        <v>51</v>
      </c>
      <c r="AW65">
        <f>SUM(S65,V65,Y65,AB65,AE65,AH65,AK65,AN65)</f>
        <v>126</v>
      </c>
    </row>
    <row r="66" spans="1:49" ht="5.25" customHeight="1" x14ac:dyDescent="0.2">
      <c r="P66" s="16"/>
      <c r="AS66" s="19"/>
    </row>
    <row r="67" spans="1:49" x14ac:dyDescent="0.2">
      <c r="A67" s="9">
        <v>4644</v>
      </c>
      <c r="B67" s="10"/>
      <c r="D67" s="11" t="str">
        <f>VLOOKUP(A67,[1]leden!A$1:C$65536,2,FALSE)</f>
        <v>DUMON Dirk</v>
      </c>
      <c r="E67" s="12"/>
      <c r="F67" s="12"/>
      <c r="G67" s="12"/>
      <c r="H67" s="12"/>
      <c r="I67" s="12"/>
      <c r="J67" s="13"/>
      <c r="L67" s="14" t="str">
        <f>VLOOKUP(A67,[1]leden!A$1:C$65536,3,FALSE)</f>
        <v>K.BR</v>
      </c>
      <c r="M67" s="15"/>
      <c r="O67" s="16" t="str">
        <f>VLOOKUP(A67,[1]leden!A$1:F$65536,6,FALSE)</f>
        <v>2°</v>
      </c>
      <c r="P67" s="16">
        <f>VLOOKUP(A67,[1]leden!A$1:D$65536,4,FALSE)</f>
        <v>0</v>
      </c>
      <c r="R67" s="16">
        <v>27</v>
      </c>
      <c r="S67" s="16">
        <v>42</v>
      </c>
      <c r="U67">
        <v>26</v>
      </c>
      <c r="V67">
        <v>63</v>
      </c>
      <c r="AP67" s="17">
        <f>ROUNDDOWN(AV67/AW67,3)</f>
        <v>0.504</v>
      </c>
      <c r="AQ67" s="18"/>
      <c r="AS67" s="19" t="s">
        <v>14</v>
      </c>
      <c r="AV67">
        <f>SUM(R67,U67,X67,AA67,AD67,AG67,AJ67,AM67)</f>
        <v>53</v>
      </c>
      <c r="AW67">
        <f>SUM(S67,V67,Y67,AB67,AE67,AH67,AK67,AN67)</f>
        <v>105</v>
      </c>
    </row>
    <row r="68" spans="1:49" ht="5.25" customHeight="1" x14ac:dyDescent="0.2">
      <c r="P68" s="16"/>
      <c r="AS68" s="19"/>
    </row>
    <row r="69" spans="1:49" x14ac:dyDescent="0.2">
      <c r="A69" s="9">
        <v>4733</v>
      </c>
      <c r="B69" s="10"/>
      <c r="D69" s="11" t="str">
        <f>VLOOKUP(A69,[1]leden!A$1:C$65536,2,FALSE)</f>
        <v>NUYTTENS Gino</v>
      </c>
      <c r="E69" s="12"/>
      <c r="F69" s="12"/>
      <c r="G69" s="12"/>
      <c r="H69" s="12"/>
      <c r="I69" s="12"/>
      <c r="J69" s="13"/>
      <c r="L69" s="14" t="str">
        <f>VLOOKUP(A69,[1]leden!A$1:C$65536,3,FALSE)</f>
        <v>DOS</v>
      </c>
      <c r="M69" s="15"/>
      <c r="O69" s="16" t="s">
        <v>18</v>
      </c>
      <c r="P69" s="16">
        <f>VLOOKUP(A69,[1]leden!A$1:D$65536,4,FALSE)</f>
        <v>0</v>
      </c>
      <c r="R69" s="16">
        <v>22</v>
      </c>
      <c r="S69" s="16">
        <v>44</v>
      </c>
      <c r="U69">
        <v>27</v>
      </c>
      <c r="V69">
        <v>83</v>
      </c>
      <c r="AP69" s="17">
        <f>ROUNDDOWN(AV69/AW69,3)</f>
        <v>0.38500000000000001</v>
      </c>
      <c r="AQ69" s="18"/>
      <c r="AS69" s="19" t="s">
        <v>14</v>
      </c>
      <c r="AV69">
        <f>SUM(R69,U69,X69,AA69,AD69,AG69,AJ69,AM69)</f>
        <v>49</v>
      </c>
      <c r="AW69">
        <f>SUM(S69,V69,Y69,AB69,AE69,AH69,AK69,AN69)</f>
        <v>127</v>
      </c>
    </row>
    <row r="70" spans="1:49" ht="5.25" customHeight="1" x14ac:dyDescent="0.2">
      <c r="P70" s="16"/>
      <c r="AS70" s="19"/>
    </row>
    <row r="71" spans="1:49" x14ac:dyDescent="0.2">
      <c r="A71" s="9">
        <v>9421</v>
      </c>
      <c r="B71" s="10"/>
      <c r="D71" s="11" t="str">
        <f>VLOOKUP(A71,[1]leden!A$1:C$65536,2,FALSE)</f>
        <v>Caudron Danny</v>
      </c>
      <c r="E71" s="12"/>
      <c r="F71" s="12"/>
      <c r="G71" s="12"/>
      <c r="H71" s="12"/>
      <c r="I71" s="12"/>
      <c r="J71" s="13"/>
      <c r="L71" s="14" t="str">
        <f>VLOOKUP(A71,[1]leden!A$1:C$65536,3,FALSE)</f>
        <v>K. ME</v>
      </c>
      <c r="M71" s="15"/>
      <c r="O71" s="16" t="str">
        <f>VLOOKUP(A71,[1]leden!A$1:F$65536,6,FALSE)</f>
        <v>2°</v>
      </c>
      <c r="P71" s="16">
        <f>VLOOKUP(A71,[1]leden!A$1:D$65536,4,FALSE)</f>
        <v>0</v>
      </c>
      <c r="R71" s="16">
        <v>16</v>
      </c>
      <c r="S71" s="16">
        <v>47</v>
      </c>
      <c r="U71">
        <v>27</v>
      </c>
      <c r="V71">
        <v>56</v>
      </c>
      <c r="AP71" s="17">
        <f>ROUNDDOWN(AV71/AW71,3)</f>
        <v>0.41699999999999998</v>
      </c>
      <c r="AQ71" s="18"/>
      <c r="AS71" s="19" t="s">
        <v>14</v>
      </c>
      <c r="AV71">
        <f>SUM(R71,U71,X71,AA71,AD71,AG71,AJ71,AM71)</f>
        <v>43</v>
      </c>
      <c r="AW71">
        <f>SUM(S71,V71,Y71,AB71,AE71,AH71,AK71,AN71)</f>
        <v>103</v>
      </c>
    </row>
    <row r="72" spans="1:49" ht="3.75" customHeight="1" x14ac:dyDescent="0.2">
      <c r="P72" s="16"/>
      <c r="AS72" s="19"/>
    </row>
    <row r="73" spans="1:49" x14ac:dyDescent="0.2">
      <c r="A73" s="9">
        <v>1059</v>
      </c>
      <c r="B73" s="10"/>
      <c r="D73" s="11" t="str">
        <f>VLOOKUP(A73,[1]leden!A$1:C$65536,2,FALSE)</f>
        <v>CARDON Eddy</v>
      </c>
      <c r="E73" s="12"/>
      <c r="F73" s="12"/>
      <c r="G73" s="12"/>
      <c r="H73" s="12"/>
      <c r="I73" s="12"/>
      <c r="J73" s="13"/>
      <c r="L73" s="14" t="str">
        <f>VLOOKUP(A73,[1]leden!A$1:C$65536,3,FALSE)</f>
        <v>KK</v>
      </c>
      <c r="M73" s="15"/>
      <c r="O73" s="16" t="str">
        <f>VLOOKUP(A73,[1]leden!A$1:F$65536,6,FALSE)</f>
        <v>2°</v>
      </c>
      <c r="P73" s="16">
        <f>VLOOKUP(A73,[1]leden!A$1:D$65536,4,FALSE)</f>
        <v>0</v>
      </c>
      <c r="R73" s="16">
        <v>20</v>
      </c>
      <c r="S73" s="16">
        <v>43</v>
      </c>
      <c r="U73">
        <v>27</v>
      </c>
      <c r="V73">
        <v>57</v>
      </c>
      <c r="AP73" s="17">
        <f>ROUNDDOWN(AV73/AW73,3)</f>
        <v>0.47</v>
      </c>
      <c r="AQ73" s="18"/>
      <c r="AS73" s="19" t="str">
        <f>IF(AP73&lt;0.335,"OG",IF(AND(AP73&gt;=0.335,AP73&lt;0.405),"MG",IF(AND(AP73&gt;=0.405,AP73&lt;0.495),"PR",IF(AND(AP73&gt;=0.495,AP73&lt;0.61),"DPR",IF(AND(AP73&gt;=0.61,AP73&lt;0.765),"DRPR")))))</f>
        <v>PR</v>
      </c>
      <c r="AV73">
        <f>SUM(R73,U73,X73,AA73,AD73,AG73,AJ73,AM73)</f>
        <v>47</v>
      </c>
      <c r="AW73">
        <f>SUM(S73,V73,Y73,AB73,AE73,AH73,AK73,AN73)</f>
        <v>100</v>
      </c>
    </row>
    <row r="74" spans="1:49" ht="5.2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75" spans="1:49" x14ac:dyDescent="0.2">
      <c r="A75" s="9">
        <v>8047</v>
      </c>
      <c r="B75" s="10"/>
      <c r="D75" s="11" t="str">
        <f>VLOOKUP(A75,[1]leden!A$1:C$65536,2,FALSE)</f>
        <v>DEVRIENDT Bart</v>
      </c>
      <c r="E75" s="12"/>
      <c r="F75" s="12"/>
      <c r="G75" s="12"/>
      <c r="H75" s="12"/>
      <c r="I75" s="12"/>
      <c r="J75" s="13"/>
      <c r="L75" s="14" t="str">
        <f>VLOOKUP(A75,[1]leden!A$1:C$65536,3,FALSE)</f>
        <v>DK</v>
      </c>
      <c r="M75" s="15"/>
      <c r="O75" s="16" t="str">
        <f>VLOOKUP(A75,[1]leden!A$1:F$65536,6,FALSE)</f>
        <v>2°</v>
      </c>
      <c r="P75" s="16">
        <f>VLOOKUP(A75,[1]leden!A$1:D$65536,4,FALSE)</f>
        <v>0</v>
      </c>
      <c r="R75" s="16">
        <v>13</v>
      </c>
      <c r="S75" s="16">
        <v>37</v>
      </c>
      <c r="U75">
        <v>24</v>
      </c>
      <c r="V75">
        <v>52</v>
      </c>
      <c r="AP75" s="17">
        <f>ROUNDDOWN(AV75/AW75,3)</f>
        <v>0.41499999999999998</v>
      </c>
      <c r="AQ75" s="18"/>
      <c r="AS75" s="19" t="s">
        <v>14</v>
      </c>
      <c r="AV75">
        <f>SUM(R75,U75)</f>
        <v>37</v>
      </c>
      <c r="AW75">
        <f>SUM(S75,V75)</f>
        <v>89</v>
      </c>
    </row>
    <row r="76" spans="1:49" ht="3" customHeight="1" x14ac:dyDescent="0.2">
      <c r="P76" s="16"/>
      <c r="AS76" s="19"/>
    </row>
    <row r="77" spans="1:49" x14ac:dyDescent="0.2">
      <c r="A77" s="9">
        <v>2204</v>
      </c>
      <c r="B77" s="10"/>
      <c r="D77" s="11" t="s">
        <v>19</v>
      </c>
      <c r="E77" s="12"/>
      <c r="F77" s="12"/>
      <c r="G77" s="12"/>
      <c r="H77" s="12"/>
      <c r="I77" s="12"/>
      <c r="J77" s="13"/>
      <c r="L77" s="14" t="s">
        <v>20</v>
      </c>
      <c r="M77" s="15"/>
      <c r="O77" s="16" t="s">
        <v>18</v>
      </c>
      <c r="P77" s="16" t="e">
        <f>VLOOKUP(A77,[1]leden!A$1:D$65536,4,FALSE)</f>
        <v>#N/A</v>
      </c>
      <c r="R77" s="16">
        <v>27</v>
      </c>
      <c r="S77" s="16">
        <v>54</v>
      </c>
      <c r="U77">
        <v>12</v>
      </c>
      <c r="V77">
        <v>32</v>
      </c>
      <c r="AP77" s="17">
        <f>ROUNDDOWN(AV77/AW77,3)</f>
        <v>0.45300000000000001</v>
      </c>
      <c r="AQ77" s="18"/>
      <c r="AS77" s="19" t="s">
        <v>14</v>
      </c>
      <c r="AV77">
        <f>SUM(R77,U77)</f>
        <v>39</v>
      </c>
      <c r="AW77">
        <f>SUM(S77,V77)</f>
        <v>86</v>
      </c>
    </row>
    <row r="78" spans="1:49" ht="4.5" customHeight="1" x14ac:dyDescent="0.2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P78" s="20"/>
      <c r="AQ78" s="20"/>
      <c r="AR78" s="20"/>
      <c r="AS78" s="20"/>
    </row>
    <row r="79" spans="1:49" x14ac:dyDescent="0.2">
      <c r="A79" s="9">
        <v>6611</v>
      </c>
      <c r="B79" s="10"/>
      <c r="D79" s="11" t="s">
        <v>21</v>
      </c>
      <c r="E79" s="12"/>
      <c r="F79" s="12"/>
      <c r="G79" s="12"/>
      <c r="H79" s="12"/>
      <c r="I79" s="12"/>
      <c r="J79" s="13"/>
      <c r="L79" s="14" t="s">
        <v>17</v>
      </c>
      <c r="M79" s="15"/>
      <c r="O79" s="16" t="s">
        <v>18</v>
      </c>
      <c r="P79" s="16" t="e">
        <f>VLOOKUP(A79,[1]leden!A$1:D$65536,4,FALSE)</f>
        <v>#N/A</v>
      </c>
      <c r="R79" s="16">
        <v>19</v>
      </c>
      <c r="S79" s="16">
        <v>51</v>
      </c>
      <c r="U79">
        <v>27</v>
      </c>
      <c r="V79">
        <v>57</v>
      </c>
      <c r="AP79" s="17">
        <f>ROUNDDOWN(AV79/AW79,3)</f>
        <v>0.42499999999999999</v>
      </c>
      <c r="AQ79" s="18"/>
      <c r="AS79" s="19" t="s">
        <v>14</v>
      </c>
      <c r="AV79">
        <f>SUM(R79,U79,X79,AA79,AD79,AG79,AJ79,AM79)</f>
        <v>46</v>
      </c>
      <c r="AW79">
        <f>SUM(S79,V79,Y79,AB79,AE79,AH79,AK79,AN79)</f>
        <v>108</v>
      </c>
    </row>
    <row r="80" spans="1:49" ht="3" customHeight="1" x14ac:dyDescent="0.2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P80" s="20"/>
      <c r="AQ80" s="20"/>
      <c r="AR80" s="20"/>
      <c r="AS80" s="20"/>
    </row>
    <row r="81" spans="1:49" x14ac:dyDescent="0.2">
      <c r="A81" s="9">
        <v>7823</v>
      </c>
      <c r="B81" s="10"/>
      <c r="D81" s="11" t="str">
        <f>VLOOKUP(A81,[1]leden!A$1:C$65536,2,FALSE)</f>
        <v>JOYE Robert</v>
      </c>
      <c r="E81" s="12"/>
      <c r="F81" s="12"/>
      <c r="G81" s="12"/>
      <c r="H81" s="12"/>
      <c r="I81" s="12"/>
      <c r="J81" s="13"/>
      <c r="L81" s="14" t="str">
        <f>VLOOKUP(A81,[1]leden!A$1:C$65536,3,FALSE)</f>
        <v>K.GHOK</v>
      </c>
      <c r="M81" s="15"/>
      <c r="O81" s="16" t="str">
        <f>VLOOKUP(A81,[1]leden!A$1:F$65536,6,FALSE)</f>
        <v>2°</v>
      </c>
      <c r="P81" s="16">
        <f>VLOOKUP(A81,[1]leden!A$1:D$65536,4,FALSE)</f>
        <v>0</v>
      </c>
      <c r="R81" s="16">
        <v>27</v>
      </c>
      <c r="S81" s="16">
        <v>55</v>
      </c>
      <c r="U81">
        <v>21</v>
      </c>
      <c r="V81">
        <v>55</v>
      </c>
      <c r="AP81" s="17">
        <f>ROUNDDOWN(AV81/AW81,3)</f>
        <v>0.436</v>
      </c>
      <c r="AQ81" s="18"/>
      <c r="AS81" s="19" t="s">
        <v>14</v>
      </c>
      <c r="AV81">
        <f>SUM(R81,U81)</f>
        <v>48</v>
      </c>
      <c r="AW81">
        <f>SUM(S81,V81)</f>
        <v>110</v>
      </c>
    </row>
    <row r="82" spans="1:49" ht="4.5" customHeight="1" x14ac:dyDescent="0.2">
      <c r="P82" s="16"/>
      <c r="AS82" s="19"/>
    </row>
    <row r="83" spans="1:49" x14ac:dyDescent="0.2">
      <c r="A83" s="9">
        <v>5230</v>
      </c>
      <c r="B83" s="10"/>
      <c r="D83" s="11" t="str">
        <f>VLOOKUP(A83,[1]leden!A$1:C$65536,2,FALSE)</f>
        <v>PAUWELS Paul</v>
      </c>
      <c r="E83" s="12"/>
      <c r="F83" s="12"/>
      <c r="G83" s="12"/>
      <c r="H83" s="12"/>
      <c r="I83" s="12"/>
      <c r="J83" s="13"/>
      <c r="L83" s="14" t="str">
        <f>VLOOKUP(A83,[1]leden!A$1:C$65536,3,FALSE)</f>
        <v>KGV</v>
      </c>
      <c r="M83" s="15"/>
      <c r="O83" s="16" t="str">
        <f>VLOOKUP(A83,[1]leden!A$1:F$65536,6,FALSE)</f>
        <v>2°</v>
      </c>
      <c r="P83" s="16">
        <f>VLOOKUP(A83,[1]leden!A$1:D$65536,4,FALSE)</f>
        <v>0</v>
      </c>
      <c r="R83" s="16">
        <v>27</v>
      </c>
      <c r="S83" s="16">
        <v>65</v>
      </c>
      <c r="U83">
        <v>25</v>
      </c>
      <c r="V83">
        <v>56</v>
      </c>
      <c r="AP83" s="17">
        <f>ROUNDDOWN(AV83/AW83,3)</f>
        <v>0.42899999999999999</v>
      </c>
      <c r="AQ83" s="18"/>
      <c r="AS83" s="19" t="s">
        <v>14</v>
      </c>
      <c r="AV83">
        <f>SUM(R83,U83)</f>
        <v>52</v>
      </c>
      <c r="AW83">
        <f>SUM(S83,V83)</f>
        <v>121</v>
      </c>
    </row>
    <row r="84" spans="1:49" ht="3" customHeight="1" x14ac:dyDescent="0.2">
      <c r="P84" s="16"/>
      <c r="AS84" s="19"/>
      <c r="AT84" s="21"/>
      <c r="AU84" s="21"/>
      <c r="AV84" s="21"/>
      <c r="AW84" s="21"/>
    </row>
    <row r="85" spans="1:49" x14ac:dyDescent="0.2">
      <c r="A85" s="9">
        <v>9063</v>
      </c>
      <c r="B85" s="10"/>
      <c r="D85" s="11" t="str">
        <f>VLOOKUP(A85,[1]leden!A$1:C$65536,2,FALSE)</f>
        <v>DE BECK Clery</v>
      </c>
      <c r="E85" s="12"/>
      <c r="F85" s="12"/>
      <c r="G85" s="12"/>
      <c r="H85" s="12"/>
      <c r="I85" s="12"/>
      <c r="J85" s="13"/>
      <c r="L85" s="14" t="str">
        <f>VLOOKUP(A85,[1]leden!A$1:C$65536,3,FALSE)</f>
        <v>UN</v>
      </c>
      <c r="M85" s="15"/>
      <c r="O85" s="16" t="str">
        <f>VLOOKUP(A85,[1]leden!A$1:F$65536,6,FALSE)</f>
        <v>2°</v>
      </c>
      <c r="P85" s="16">
        <f>VLOOKUP(A85,[1]leden!A$1:D$65536,4,FALSE)</f>
        <v>0</v>
      </c>
      <c r="R85" s="16">
        <v>20</v>
      </c>
      <c r="S85" s="16">
        <v>64</v>
      </c>
      <c r="U85">
        <v>26</v>
      </c>
      <c r="V85">
        <v>53</v>
      </c>
      <c r="AP85" s="17">
        <f>ROUNDDOWN(AV85/AW85,3)</f>
        <v>0.39300000000000002</v>
      </c>
      <c r="AQ85" s="18"/>
      <c r="AS85" s="19" t="s">
        <v>14</v>
      </c>
      <c r="AV85">
        <f>SUM(R85,U85)</f>
        <v>46</v>
      </c>
      <c r="AW85">
        <f>SUM(S85,V85)</f>
        <v>117</v>
      </c>
    </row>
    <row r="86" spans="1:49" ht="3.75" customHeight="1" x14ac:dyDescent="0.2">
      <c r="P86" s="16"/>
      <c r="AS86" s="19"/>
    </row>
    <row r="87" spans="1:49" x14ac:dyDescent="0.2">
      <c r="A87" s="9">
        <v>4456</v>
      </c>
      <c r="B87" s="10"/>
      <c r="D87" s="11" t="str">
        <f>VLOOKUP(A87,[1]leden!A$1:C$65536,2,FALSE)</f>
        <v>DUPONT Jean-Claude</v>
      </c>
      <c r="E87" s="12"/>
      <c r="F87" s="12"/>
      <c r="G87" s="12"/>
      <c r="H87" s="12"/>
      <c r="I87" s="12"/>
      <c r="J87" s="13"/>
      <c r="L87" s="14" t="str">
        <f>VLOOKUP(A87,[1]leden!A$1:C$65536,3,FALSE)</f>
        <v>UN</v>
      </c>
      <c r="M87" s="15"/>
      <c r="O87" s="16" t="str">
        <f>VLOOKUP(A87,[1]leden!A$1:F$65536,6,FALSE)</f>
        <v>2°</v>
      </c>
      <c r="P87" s="16">
        <f>VLOOKUP(A87,[1]leden!A$1:D$65536,4,FALSE)</f>
        <v>0</v>
      </c>
      <c r="R87" s="16">
        <v>27</v>
      </c>
      <c r="S87" s="16">
        <v>59</v>
      </c>
      <c r="U87">
        <v>25</v>
      </c>
      <c r="V87">
        <v>44</v>
      </c>
      <c r="AP87" s="17">
        <f>ROUNDDOWN(AV87/AW87,3)</f>
        <v>0.504</v>
      </c>
      <c r="AQ87" s="18"/>
      <c r="AS87" s="19" t="s">
        <v>10</v>
      </c>
      <c r="AV87">
        <f>SUM(R87,U87)</f>
        <v>52</v>
      </c>
      <c r="AW87">
        <f>SUM(S87,V87)</f>
        <v>103</v>
      </c>
    </row>
    <row r="88" spans="1:49" ht="3" customHeight="1" x14ac:dyDescent="0.2">
      <c r="P88" s="16"/>
      <c r="AS88" s="19"/>
    </row>
    <row r="89" spans="1:49" x14ac:dyDescent="0.2">
      <c r="A89" s="9">
        <v>5746</v>
      </c>
      <c r="B89" s="10"/>
      <c r="D89" s="11" t="str">
        <f>VLOOKUP(A89,[1]leden!A$1:C$65536,2,FALSE)</f>
        <v>NICHELSON Pascal</v>
      </c>
      <c r="E89" s="12"/>
      <c r="F89" s="12"/>
      <c r="G89" s="12"/>
      <c r="H89" s="12"/>
      <c r="I89" s="12"/>
      <c r="J89" s="13"/>
      <c r="L89" s="14" t="str">
        <f>VLOOKUP(A89,[1]leden!A$1:C$65536,3,FALSE)</f>
        <v>K.GHOK</v>
      </c>
      <c r="M89" s="15"/>
      <c r="O89" s="16" t="s">
        <v>18</v>
      </c>
      <c r="P89" s="16">
        <f>VLOOKUP(A89,[1]leden!A$1:D$65536,4,FALSE)</f>
        <v>0</v>
      </c>
      <c r="R89" s="16">
        <v>22</v>
      </c>
      <c r="S89" s="16">
        <v>59</v>
      </c>
      <c r="U89">
        <v>27</v>
      </c>
      <c r="V89">
        <v>52</v>
      </c>
      <c r="AP89" s="17">
        <f>ROUNDDOWN(AV89/AW89,3)</f>
        <v>0.441</v>
      </c>
      <c r="AQ89" s="18"/>
      <c r="AS89" s="19" t="s">
        <v>14</v>
      </c>
      <c r="AV89">
        <f>SUM(R89,U89)</f>
        <v>49</v>
      </c>
      <c r="AW89">
        <f>SUM(S89,V89)</f>
        <v>111</v>
      </c>
    </row>
    <row r="90" spans="1:49" ht="4.5" customHeight="1" x14ac:dyDescent="0.2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P90" s="20"/>
      <c r="AQ90" s="20"/>
      <c r="AR90" s="20"/>
      <c r="AS90" s="20"/>
    </row>
    <row r="91" spans="1:49" x14ac:dyDescent="0.2">
      <c r="A91" s="22">
        <v>4790</v>
      </c>
      <c r="B91" s="23"/>
      <c r="D91" s="24" t="str">
        <f>VLOOKUP(A91,[1]leden!A$1:C$65536,2,FALSE)</f>
        <v>DE MOOR Frederik</v>
      </c>
      <c r="E91" s="25"/>
      <c r="F91" s="25"/>
      <c r="G91" s="25"/>
      <c r="H91" s="25"/>
      <c r="I91" s="25"/>
      <c r="J91" s="26"/>
      <c r="L91" s="14" t="str">
        <f>VLOOKUP(A91,[1]leden!A$1:C$65536,3,FALSE)</f>
        <v>K.GHOK</v>
      </c>
      <c r="M91" s="15"/>
      <c r="O91" s="16" t="s">
        <v>22</v>
      </c>
      <c r="P91" s="16">
        <f>VLOOKUP(A91,[1]leden!A$1:D$65536,4,FALSE)</f>
        <v>0</v>
      </c>
      <c r="R91" s="16">
        <v>29</v>
      </c>
      <c r="S91" s="16">
        <v>76</v>
      </c>
      <c r="U91">
        <v>21</v>
      </c>
      <c r="V91">
        <v>51</v>
      </c>
      <c r="AP91" s="17">
        <f>ROUNDDOWN(AV91/AW91,3)</f>
        <v>0.39300000000000002</v>
      </c>
      <c r="AQ91" s="18"/>
      <c r="AS91" s="19" t="s">
        <v>14</v>
      </c>
      <c r="AV91">
        <f>SUM(R91,U91)</f>
        <v>50</v>
      </c>
      <c r="AW91">
        <f>SUM(S91,V91)</f>
        <v>127</v>
      </c>
    </row>
    <row r="92" spans="1:49" ht="4.5" customHeight="1" x14ac:dyDescent="0.2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P92" s="20"/>
      <c r="AQ92" s="20"/>
      <c r="AR92" s="20"/>
      <c r="AS92" s="20"/>
    </row>
    <row r="93" spans="1:49" x14ac:dyDescent="0.2">
      <c r="A93" s="9">
        <v>2642</v>
      </c>
      <c r="B93" s="10"/>
      <c r="D93" s="11" t="s">
        <v>23</v>
      </c>
      <c r="E93" s="12"/>
      <c r="F93" s="12"/>
      <c r="G93" s="12"/>
      <c r="H93" s="12"/>
      <c r="I93" s="12"/>
      <c r="J93" s="13"/>
      <c r="L93" s="14" t="s">
        <v>24</v>
      </c>
      <c r="M93" s="15"/>
      <c r="O93" s="16" t="s">
        <v>22</v>
      </c>
      <c r="P93" s="16" t="e">
        <f>VLOOKUP(A93,[1]leden!A$1:D$65536,4,FALSE)</f>
        <v>#N/A</v>
      </c>
      <c r="R93" s="16">
        <v>28</v>
      </c>
      <c r="S93" s="16">
        <v>68</v>
      </c>
      <c r="U93">
        <v>34</v>
      </c>
      <c r="V93">
        <v>67</v>
      </c>
      <c r="AP93" s="17">
        <f>ROUNDDOWN(AV93/AW93,3)</f>
        <v>0.45900000000000002</v>
      </c>
      <c r="AQ93" s="18"/>
      <c r="AS93" s="19" t="s">
        <v>14</v>
      </c>
      <c r="AV93">
        <f>SUM(R93,U93)</f>
        <v>62</v>
      </c>
      <c r="AW93">
        <f>SUM(S93,V93)</f>
        <v>135</v>
      </c>
    </row>
    <row r="94" spans="1:49" ht="3" customHeight="1" x14ac:dyDescent="0.2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P94" s="20"/>
      <c r="AQ94" s="20"/>
      <c r="AR94" s="20"/>
      <c r="AS94" s="20"/>
    </row>
    <row r="95" spans="1:49" x14ac:dyDescent="0.2">
      <c r="A95" s="9">
        <v>4387</v>
      </c>
      <c r="B95" s="10"/>
      <c r="D95" s="11" t="str">
        <f>VLOOKUP(A95,[1]leden!A$1:C$65536,2,FALSE)</f>
        <v>TEMMERMAN Walter</v>
      </c>
      <c r="E95" s="12"/>
      <c r="F95" s="12"/>
      <c r="G95" s="12"/>
      <c r="H95" s="12"/>
      <c r="I95" s="12"/>
      <c r="J95" s="13"/>
      <c r="L95" s="14" t="str">
        <f>VLOOKUP(A95,[1]leden!A$1:C$65536,3,FALSE)</f>
        <v>KOH</v>
      </c>
      <c r="M95" s="15"/>
      <c r="O95" s="16" t="str">
        <f>VLOOKUP(A95,[1]leden!A$1:F$65536,6,FALSE)</f>
        <v>1°</v>
      </c>
      <c r="P95" s="16">
        <f>VLOOKUP(A95,[1]leden!A$1:D$65536,4,FALSE)</f>
        <v>0</v>
      </c>
      <c r="R95" s="16">
        <v>34</v>
      </c>
      <c r="S95" s="16">
        <v>67</v>
      </c>
      <c r="U95">
        <v>30</v>
      </c>
      <c r="V95">
        <v>51</v>
      </c>
      <c r="AP95" s="17">
        <f>ROUNDDOWN(AV95/AW95,3)</f>
        <v>0.54200000000000004</v>
      </c>
      <c r="AQ95" s="18"/>
      <c r="AS95" s="19" t="s">
        <v>14</v>
      </c>
      <c r="AV95">
        <f>SUM(R95,U95)</f>
        <v>64</v>
      </c>
      <c r="AW95">
        <f>SUM(S95,V95)</f>
        <v>118</v>
      </c>
    </row>
    <row r="96" spans="1:49" ht="3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</row>
    <row r="97" spans="1:49" x14ac:dyDescent="0.2">
      <c r="A97" s="9">
        <v>9279</v>
      </c>
      <c r="B97" s="10"/>
      <c r="D97" s="11" t="str">
        <f>VLOOKUP(A97,[1]leden!A$1:C$65536,2,FALSE)</f>
        <v>DALINGA Meerten</v>
      </c>
      <c r="E97" s="12"/>
      <c r="F97" s="12"/>
      <c r="G97" s="12"/>
      <c r="H97" s="12"/>
      <c r="I97" s="12"/>
      <c r="J97" s="13"/>
      <c r="L97" s="14" t="str">
        <f>VLOOKUP(A97,[1]leden!A$1:C$65536,3,FALSE)</f>
        <v>K.BR</v>
      </c>
      <c r="M97" s="15"/>
      <c r="O97" s="16" t="str">
        <f>VLOOKUP(A97,[1]leden!A$1:F$65536,6,FALSE)</f>
        <v>1°</v>
      </c>
      <c r="P97" s="16">
        <f>VLOOKUP(A97,[1]leden!A$1:D$65536,4,FALSE)</f>
        <v>0</v>
      </c>
      <c r="R97" s="16">
        <v>31</v>
      </c>
      <c r="S97" s="16">
        <v>56</v>
      </c>
      <c r="U97">
        <v>18</v>
      </c>
      <c r="V97">
        <v>44</v>
      </c>
      <c r="AP97" s="17">
        <f>ROUNDDOWN(AV97/AW97,3)</f>
        <v>0.49</v>
      </c>
      <c r="AQ97" s="18"/>
      <c r="AS97" s="19" t="s">
        <v>14</v>
      </c>
      <c r="AV97">
        <f>SUM(R97,U97)</f>
        <v>49</v>
      </c>
      <c r="AW97">
        <f>SUM(S97,V97)</f>
        <v>100</v>
      </c>
    </row>
    <row r="98" spans="1:49" ht="3" customHeight="1" x14ac:dyDescent="0.2">
      <c r="P98" s="16"/>
      <c r="AS98" s="19"/>
    </row>
    <row r="99" spans="1:49" x14ac:dyDescent="0.2">
      <c r="A99" s="9">
        <v>4574</v>
      </c>
      <c r="B99" s="10"/>
      <c r="D99" s="11" t="str">
        <f>VLOOKUP(A99,[1]leden!A$1:C$65536,2,FALSE)</f>
        <v>HOFMAN Raf</v>
      </c>
      <c r="E99" s="12"/>
      <c r="F99" s="12"/>
      <c r="G99" s="12"/>
      <c r="H99" s="12"/>
      <c r="I99" s="12"/>
      <c r="J99" s="13"/>
      <c r="L99" s="14" t="str">
        <f>VLOOKUP(A99,[1]leden!A$1:C$65536,3,FALSE)</f>
        <v>UN</v>
      </c>
      <c r="M99" s="15"/>
      <c r="O99" s="16" t="str">
        <f>VLOOKUP(A99,[1]leden!A$1:F$65536,6,FALSE)</f>
        <v>1°</v>
      </c>
      <c r="P99" s="16">
        <f>VLOOKUP(A99,[1]leden!A$1:D$65536,4,FALSE)</f>
        <v>0</v>
      </c>
      <c r="R99" s="16">
        <v>30</v>
      </c>
      <c r="S99" s="16">
        <v>57</v>
      </c>
      <c r="U99">
        <v>34</v>
      </c>
      <c r="V99">
        <v>56</v>
      </c>
      <c r="AP99" s="17">
        <f>ROUNDDOWN(AV99/AW99,3)</f>
        <v>0.56599999999999995</v>
      </c>
      <c r="AQ99" s="18"/>
      <c r="AS99" s="19" t="s">
        <v>14</v>
      </c>
      <c r="AV99">
        <f>SUM(R99,U99)</f>
        <v>64</v>
      </c>
      <c r="AW99">
        <f>SUM(S99,V99)</f>
        <v>113</v>
      </c>
    </row>
    <row r="100" spans="1:49" ht="3" customHeight="1" x14ac:dyDescent="0.2">
      <c r="P100" s="16"/>
      <c r="AS100" s="19"/>
    </row>
    <row r="101" spans="1:49" x14ac:dyDescent="0.2">
      <c r="A101" s="9">
        <v>4639</v>
      </c>
      <c r="B101" s="10"/>
      <c r="D101" s="11" t="str">
        <f>VLOOKUP(A101,[1]leden!A$1:C$65536,2,FALSE)</f>
        <v>DUPONT Franky</v>
      </c>
      <c r="E101" s="12"/>
      <c r="F101" s="12"/>
      <c r="G101" s="12"/>
      <c r="H101" s="12"/>
      <c r="I101" s="12"/>
      <c r="J101" s="13"/>
      <c r="L101" s="14" t="str">
        <f>VLOOKUP(A101,[1]leden!A$1:C$65536,3,FALSE)</f>
        <v>QU</v>
      </c>
      <c r="M101" s="15"/>
      <c r="O101" s="16" t="str">
        <f>VLOOKUP(A101,[1]leden!A$1:F$65536,6,FALSE)</f>
        <v>1°</v>
      </c>
      <c r="P101" s="16">
        <f>VLOOKUP(A101,[1]leden!A$1:D$65536,4,FALSE)</f>
        <v>0</v>
      </c>
      <c r="R101" s="16">
        <v>34</v>
      </c>
      <c r="S101" s="16">
        <v>52</v>
      </c>
      <c r="U101">
        <v>25</v>
      </c>
      <c r="V101">
        <v>53</v>
      </c>
      <c r="AP101" s="17">
        <f>ROUNDDOWN(AV101/AW101,3)</f>
        <v>0.56100000000000005</v>
      </c>
      <c r="AQ101" s="18"/>
      <c r="AS101" s="19" t="s">
        <v>14</v>
      </c>
      <c r="AV101">
        <f>SUM(R101,U101)</f>
        <v>59</v>
      </c>
      <c r="AW101">
        <f>SUM(S101,V101)</f>
        <v>105</v>
      </c>
    </row>
    <row r="102" spans="1:49" ht="3" customHeight="1" x14ac:dyDescent="0.2">
      <c r="P102" s="16"/>
      <c r="AS102" s="19"/>
    </row>
    <row r="103" spans="1:49" x14ac:dyDescent="0.2">
      <c r="A103" s="9">
        <v>4267</v>
      </c>
      <c r="B103" s="10"/>
      <c r="D103" s="11" t="str">
        <f>VLOOKUP(A103,[1]leden!A$1:C$65536,2,FALSE)</f>
        <v>THOMAS Peter</v>
      </c>
      <c r="E103" s="12"/>
      <c r="F103" s="12"/>
      <c r="G103" s="12"/>
      <c r="H103" s="12"/>
      <c r="I103" s="12"/>
      <c r="J103" s="13"/>
      <c r="L103" s="14" t="str">
        <f>VLOOKUP(A103,[1]leden!A$1:C$65536,3,FALSE)</f>
        <v>K.BR</v>
      </c>
      <c r="M103" s="15"/>
      <c r="O103" s="16" t="str">
        <f>VLOOKUP(A103,[1]leden!A$1:F$65536,6,FALSE)</f>
        <v>1°</v>
      </c>
      <c r="P103" s="16">
        <f>VLOOKUP(A103,[1]leden!A$1:D$65536,4,FALSE)</f>
        <v>0</v>
      </c>
      <c r="R103" s="16">
        <v>25</v>
      </c>
      <c r="S103" s="16">
        <v>59</v>
      </c>
      <c r="U103">
        <v>34</v>
      </c>
      <c r="V103">
        <v>53</v>
      </c>
      <c r="AP103" s="17">
        <f>ROUNDDOWN(AV103/AW103,3)</f>
        <v>0.52600000000000002</v>
      </c>
      <c r="AQ103" s="18"/>
      <c r="AS103" s="19" t="s">
        <v>14</v>
      </c>
      <c r="AV103">
        <f>SUM(R103,U103)</f>
        <v>59</v>
      </c>
      <c r="AW103">
        <f>SUM(S103,V103)</f>
        <v>112</v>
      </c>
    </row>
    <row r="104" spans="1:49" ht="3.75" customHeight="1" x14ac:dyDescent="0.2">
      <c r="P104" s="16"/>
      <c r="AS104" s="19"/>
      <c r="AT104" s="21"/>
      <c r="AU104" s="21"/>
      <c r="AV104" s="21"/>
      <c r="AW104" s="21"/>
    </row>
    <row r="105" spans="1:49" x14ac:dyDescent="0.2">
      <c r="A105" s="9">
        <v>4473</v>
      </c>
      <c r="B105" s="10"/>
      <c r="D105" s="11" t="str">
        <f>VLOOKUP(A105,[1]leden!A$1:C$65536,2,FALSE)</f>
        <v>DE BAETS Ronny</v>
      </c>
      <c r="E105" s="12"/>
      <c r="F105" s="12"/>
      <c r="G105" s="12"/>
      <c r="H105" s="12"/>
      <c r="I105" s="12"/>
      <c r="J105" s="13"/>
      <c r="L105" s="14" t="str">
        <f>VLOOKUP(A105,[1]leden!A$1:C$65536,3,FALSE)</f>
        <v>K.EBC</v>
      </c>
      <c r="M105" s="15"/>
      <c r="O105" s="16" t="str">
        <f>VLOOKUP(A105,[1]leden!A$1:F$65536,6,FALSE)</f>
        <v>1°</v>
      </c>
      <c r="P105" s="16">
        <f>VLOOKUP(A105,[1]leden!A$1:D$65536,4,FALSE)</f>
        <v>0</v>
      </c>
      <c r="R105" s="16">
        <v>25</v>
      </c>
      <c r="S105" s="16">
        <v>54</v>
      </c>
      <c r="U105">
        <v>34</v>
      </c>
      <c r="V105">
        <v>51</v>
      </c>
      <c r="AP105" s="17">
        <f>ROUNDDOWN(AV105/AW105,3)</f>
        <v>0.56100000000000005</v>
      </c>
      <c r="AQ105" s="18"/>
      <c r="AS105" s="19" t="s">
        <v>14</v>
      </c>
      <c r="AV105">
        <f>SUM(R105,U105)</f>
        <v>59</v>
      </c>
      <c r="AW105">
        <f>SUM(S105,V105)</f>
        <v>105</v>
      </c>
    </row>
    <row r="106" spans="1:49" ht="3" customHeight="1" x14ac:dyDescent="0.2">
      <c r="P106" s="16"/>
      <c r="AS106" s="19"/>
    </row>
    <row r="107" spans="1:49" x14ac:dyDescent="0.2">
      <c r="A107" s="9">
        <v>4778</v>
      </c>
      <c r="B107" s="10"/>
      <c r="D107" s="11" t="str">
        <f>VLOOKUP(A107,[1]leden!A$1:C$65536,2,FALSE)</f>
        <v>LEYN Philippe</v>
      </c>
      <c r="E107" s="12"/>
      <c r="F107" s="12"/>
      <c r="G107" s="12"/>
      <c r="H107" s="12"/>
      <c r="I107" s="12"/>
      <c r="J107" s="13"/>
      <c r="L107" s="14" t="str">
        <f>VLOOKUP(A107,[1]leden!A$1:C$65536,3,FALSE)</f>
        <v>DOS</v>
      </c>
      <c r="M107" s="15"/>
      <c r="O107" s="16" t="str">
        <f>VLOOKUP(A107,[1]leden!A$1:F$65536,6,FALSE)</f>
        <v>1°</v>
      </c>
      <c r="P107" s="16">
        <f>VLOOKUP(A107,[1]leden!A$1:D$65536,4,FALSE)</f>
        <v>0</v>
      </c>
      <c r="R107" s="16">
        <v>33</v>
      </c>
      <c r="S107" s="16">
        <v>69</v>
      </c>
      <c r="U107">
        <v>27</v>
      </c>
      <c r="V107">
        <v>66</v>
      </c>
      <c r="AP107" s="17">
        <f>ROUNDDOWN(AV107/AW107,3)</f>
        <v>0.44400000000000001</v>
      </c>
      <c r="AQ107" s="18"/>
      <c r="AS107" s="19" t="s">
        <v>14</v>
      </c>
      <c r="AV107">
        <f>SUM(R107,U107)</f>
        <v>60</v>
      </c>
      <c r="AW107">
        <f>SUM(S107,V107)</f>
        <v>135</v>
      </c>
    </row>
    <row r="108" spans="1:49" ht="4.5" customHeight="1" x14ac:dyDescent="0.2">
      <c r="A108" s="27"/>
      <c r="B108" s="28"/>
      <c r="D108" s="29"/>
      <c r="E108" s="30"/>
      <c r="F108" s="30"/>
      <c r="G108" s="30"/>
      <c r="H108" s="30"/>
      <c r="I108" s="30"/>
      <c r="J108" s="31"/>
      <c r="L108" s="32"/>
      <c r="M108" s="33"/>
      <c r="O108" s="16"/>
      <c r="P108" s="16"/>
      <c r="R108" s="16"/>
      <c r="S108" s="16"/>
      <c r="AP108" s="34"/>
      <c r="AQ108" s="35"/>
      <c r="AS108" s="19"/>
    </row>
    <row r="109" spans="1:49" x14ac:dyDescent="0.2">
      <c r="A109" s="9">
        <v>5997</v>
      </c>
      <c r="B109" s="10"/>
      <c r="D109" s="11" t="s">
        <v>25</v>
      </c>
      <c r="E109" s="12"/>
      <c r="F109" s="12"/>
      <c r="G109" s="12"/>
      <c r="H109" s="12"/>
      <c r="I109" s="12"/>
      <c r="J109" s="13"/>
      <c r="L109" s="14" t="s">
        <v>26</v>
      </c>
      <c r="M109" s="15"/>
      <c r="O109" s="16" t="s">
        <v>22</v>
      </c>
      <c r="P109" s="16" t="e">
        <f>VLOOKUP(A109,[1]leden!A$1:D$65536,4,FALSE)</f>
        <v>#N/A</v>
      </c>
      <c r="R109" s="16">
        <v>25</v>
      </c>
      <c r="S109" s="16">
        <v>66</v>
      </c>
      <c r="U109">
        <v>34</v>
      </c>
      <c r="V109">
        <v>63</v>
      </c>
      <c r="AP109" s="17">
        <v>0.45700000000000002</v>
      </c>
      <c r="AQ109" s="18"/>
      <c r="AS109" s="19" t="s">
        <v>14</v>
      </c>
      <c r="AV109">
        <f>SUM(R109,U109)</f>
        <v>59</v>
      </c>
      <c r="AW109">
        <f>SUM(S109,V109)</f>
        <v>129</v>
      </c>
    </row>
    <row r="110" spans="1:49" ht="2.25" customHeight="1" x14ac:dyDescent="0.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</row>
    <row r="111" spans="1:49" x14ac:dyDescent="0.2">
      <c r="A111" s="9">
        <v>4545</v>
      </c>
      <c r="B111" s="10"/>
      <c r="D111" s="11" t="str">
        <f>VLOOKUP(A111,[1]leden!A$1:C$65536,2,FALSE)</f>
        <v>GOETHALS Armand</v>
      </c>
      <c r="E111" s="12"/>
      <c r="F111" s="12"/>
      <c r="G111" s="12"/>
      <c r="H111" s="12"/>
      <c r="I111" s="12"/>
      <c r="J111" s="13"/>
      <c r="L111" s="14" t="str">
        <f>VLOOKUP(A111,[1]leden!A$1:C$65536,3,FALSE)</f>
        <v>K.EBC</v>
      </c>
      <c r="M111" s="15"/>
      <c r="O111" s="16" t="str">
        <f>VLOOKUP(A111,[1]leden!A$1:F$65536,6,FALSE)</f>
        <v>1°</v>
      </c>
      <c r="P111" s="16">
        <f>VLOOKUP(A111,[1]leden!A$1:D$65536,4,FALSE)</f>
        <v>0</v>
      </c>
      <c r="R111" s="16">
        <v>34</v>
      </c>
      <c r="S111" s="16">
        <v>59</v>
      </c>
      <c r="U111">
        <v>14</v>
      </c>
      <c r="V111">
        <v>43</v>
      </c>
      <c r="AP111" s="17">
        <f>ROUNDDOWN(AV111/AW111,3)</f>
        <v>0.47</v>
      </c>
      <c r="AQ111" s="18"/>
      <c r="AS111" s="19" t="s">
        <v>14</v>
      </c>
      <c r="AV111">
        <f>SUM(R111,U111)</f>
        <v>48</v>
      </c>
      <c r="AW111">
        <f>SUM(S111,V111)</f>
        <v>102</v>
      </c>
    </row>
    <row r="112" spans="1:49" ht="3" customHeight="1" x14ac:dyDescent="0.2">
      <c r="P112" s="16"/>
      <c r="AS112" s="19"/>
      <c r="AT112" s="21"/>
      <c r="AU112" s="21"/>
      <c r="AV112" s="21"/>
      <c r="AW112" s="21"/>
    </row>
    <row r="113" spans="1:49" x14ac:dyDescent="0.2">
      <c r="A113" s="9">
        <v>6727</v>
      </c>
      <c r="B113" s="10"/>
      <c r="D113" s="11" t="str">
        <f>VLOOKUP(A113,[1]leden!A$1:C$65536,2,FALSE)</f>
        <v>DE RYNCK Ivan</v>
      </c>
      <c r="E113" s="12"/>
      <c r="F113" s="12"/>
      <c r="G113" s="12"/>
      <c r="H113" s="12"/>
      <c r="I113" s="12"/>
      <c r="J113" s="13"/>
      <c r="L113" s="14" t="str">
        <f>VLOOKUP(A113,[1]leden!A$1:C$65536,3,FALSE)</f>
        <v>KK</v>
      </c>
      <c r="M113" s="15"/>
      <c r="O113" s="16" t="str">
        <f>VLOOKUP(A113,[1]leden!A$1:F$65536,6,FALSE)</f>
        <v>1°</v>
      </c>
      <c r="P113" s="16">
        <f>VLOOKUP(A113,[1]leden!A$1:D$65536,4,FALSE)</f>
        <v>0</v>
      </c>
      <c r="R113" s="16">
        <v>34</v>
      </c>
      <c r="S113" s="16">
        <v>64</v>
      </c>
      <c r="U113">
        <v>9</v>
      </c>
      <c r="V113">
        <v>48</v>
      </c>
      <c r="AP113" s="17">
        <f>ROUNDDOWN(AV113/AW113,3)</f>
        <v>0.38300000000000001</v>
      </c>
      <c r="AQ113" s="18"/>
      <c r="AS113" s="19" t="str">
        <f>IF(AP113&lt;0.405,"OG",IF(AND(AP113&gt;=0.405,AP113&lt;0.495),"MG",IF(AND(AP113&gt;=0.495,AP113&lt;0.61),"PR",IF(AND(AP113&gt;=0.61,AP113&lt;0.765),"DPR",IF(AND(AP113&gt;=0.765,AP113&lt;0.95),"DRPR")))))</f>
        <v>OG</v>
      </c>
      <c r="AV113">
        <f>SUM(R113,U113)</f>
        <v>43</v>
      </c>
      <c r="AW113">
        <f>SUM(S113,V113)</f>
        <v>112</v>
      </c>
    </row>
    <row r="114" spans="1:49" ht="3" customHeight="1" x14ac:dyDescent="0.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1:49" x14ac:dyDescent="0.2">
      <c r="A115" s="9">
        <v>6097</v>
      </c>
      <c r="B115" s="10"/>
      <c r="D115" s="11" t="str">
        <f>VLOOKUP(A115,[1]leden!A$1:C$65536,2,FALSE)</f>
        <v>VAN DE VOORDE Johan</v>
      </c>
      <c r="E115" s="12"/>
      <c r="F115" s="12"/>
      <c r="G115" s="12"/>
      <c r="H115" s="12"/>
      <c r="I115" s="12"/>
      <c r="J115" s="13"/>
      <c r="L115" s="14" t="str">
        <f>VLOOKUP(A115,[1]leden!A$1:C$65536,3,FALSE)</f>
        <v>K.EBC</v>
      </c>
      <c r="M115" s="15"/>
      <c r="O115" s="16" t="str">
        <f>VLOOKUP(A115,[1]leden!A$1:F$65536,6,FALSE)</f>
        <v>exc</v>
      </c>
      <c r="P115">
        <f>VLOOKUP(A115,[1]leden!A$1:D$65536,4,FALSE)</f>
        <v>0</v>
      </c>
      <c r="R115" s="20">
        <v>28</v>
      </c>
      <c r="S115" s="20">
        <v>75</v>
      </c>
      <c r="T115" s="20"/>
      <c r="U115" s="36">
        <v>35</v>
      </c>
      <c r="V115" s="36">
        <v>62</v>
      </c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37">
        <f>ROUNDDOWN(AV115/AW115,3)</f>
        <v>0.45900000000000002</v>
      </c>
      <c r="AQ115" s="38"/>
      <c r="AR115" s="20"/>
      <c r="AS115" s="20" t="s">
        <v>14</v>
      </c>
      <c r="AV115">
        <f>SUM(R115,U115)</f>
        <v>63</v>
      </c>
      <c r="AW115">
        <f>SUM(S115,V115)</f>
        <v>137</v>
      </c>
    </row>
    <row r="116" spans="1:49" ht="4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x14ac:dyDescent="0.2">
      <c r="A117" s="9">
        <v>4071</v>
      </c>
      <c r="B117" s="10"/>
      <c r="D117" s="11" t="str">
        <f>VLOOKUP(A117,[1]leden!A$1:C$65536,2,FALSE)</f>
        <v>DE BAERE Eddy</v>
      </c>
      <c r="E117" s="12"/>
      <c r="F117" s="12"/>
      <c r="G117" s="12"/>
      <c r="H117" s="12"/>
      <c r="I117" s="12"/>
      <c r="J117" s="13"/>
      <c r="L117" s="14" t="str">
        <f>VLOOKUP(A117,[1]leden!A$1:C$65536,3,FALSE)</f>
        <v>K.BR</v>
      </c>
      <c r="M117" s="15"/>
      <c r="O117" s="16" t="str">
        <f>VLOOKUP(A117,[1]leden!A$1:F$65536,6,FALSE)</f>
        <v>exc</v>
      </c>
      <c r="P117">
        <f>VLOOKUP(A117,[1]leden!A$1:D$65536,4,FALSE)</f>
        <v>0</v>
      </c>
      <c r="R117" s="20">
        <v>21</v>
      </c>
      <c r="S117" s="20">
        <v>37</v>
      </c>
      <c r="T117" s="20"/>
      <c r="U117" s="20">
        <v>42</v>
      </c>
      <c r="V117" s="20">
        <v>75</v>
      </c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37">
        <f>ROUNDDOWN(AV117/AW117,3)</f>
        <v>0.56200000000000006</v>
      </c>
      <c r="AQ117" s="38"/>
      <c r="AR117" s="20"/>
      <c r="AS117" s="20" t="s">
        <v>14</v>
      </c>
      <c r="AV117">
        <f>SUM(R117,U117)</f>
        <v>63</v>
      </c>
      <c r="AW117">
        <f>SUM(S117,V117)</f>
        <v>112</v>
      </c>
    </row>
    <row r="118" spans="1:49" ht="5.2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39"/>
      <c r="AT118" s="21"/>
      <c r="AU118" s="21"/>
      <c r="AV118" s="21"/>
      <c r="AW118" s="21"/>
    </row>
    <row r="119" spans="1:49" x14ac:dyDescent="0.2">
      <c r="A119" s="9">
        <v>5691</v>
      </c>
      <c r="B119" s="10"/>
      <c r="D119" s="11" t="str">
        <f>VLOOKUP(A119,[1]leden!A$1:C$65536,2,FALSE)</f>
        <v>TORRES Manuel</v>
      </c>
      <c r="E119" s="12"/>
      <c r="F119" s="12"/>
      <c r="G119" s="12"/>
      <c r="H119" s="12"/>
      <c r="I119" s="12"/>
      <c r="J119" s="13"/>
      <c r="L119" s="14" t="str">
        <f>VLOOKUP(A119,[1]leden!A$1:C$65536,3,FALSE)</f>
        <v>K.BR</v>
      </c>
      <c r="M119" s="15"/>
      <c r="O119" s="16" t="str">
        <f>VLOOKUP(A119,[1]leden!A$1:F$65536,6,FALSE)</f>
        <v>exc</v>
      </c>
      <c r="P119">
        <f>VLOOKUP(A119,[1]leden!A$1:D$65536,4,FALSE)</f>
        <v>0</v>
      </c>
      <c r="R119" s="20">
        <v>42</v>
      </c>
      <c r="S119" s="20">
        <v>27</v>
      </c>
      <c r="T119" s="20"/>
      <c r="U119" s="20">
        <v>21</v>
      </c>
      <c r="V119" s="20">
        <v>37</v>
      </c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37">
        <f>ROUNDDOWN(AV119/AW119,3)</f>
        <v>0.98399999999999999</v>
      </c>
      <c r="AQ119" s="38"/>
      <c r="AR119" s="20"/>
      <c r="AS119" s="20" t="s">
        <v>10</v>
      </c>
      <c r="AV119">
        <f>SUM(R119,U119)</f>
        <v>63</v>
      </c>
      <c r="AW119">
        <f>SUM(S119,V119)</f>
        <v>64</v>
      </c>
    </row>
    <row r="120" spans="1:49" ht="3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</row>
    <row r="121" spans="1:49" x14ac:dyDescent="0.2">
      <c r="A121" s="40">
        <v>1344</v>
      </c>
      <c r="B121" s="40"/>
      <c r="C121" s="21"/>
      <c r="D121" s="41" t="s">
        <v>27</v>
      </c>
      <c r="E121" s="41"/>
      <c r="F121" s="41"/>
      <c r="G121" s="41"/>
      <c r="H121" s="41"/>
      <c r="I121" s="41"/>
      <c r="J121" s="41"/>
      <c r="K121" s="21"/>
      <c r="L121" s="42" t="s">
        <v>28</v>
      </c>
      <c r="M121" s="42"/>
      <c r="N121" s="21"/>
      <c r="O121" s="43" t="s">
        <v>29</v>
      </c>
      <c r="P121" s="21" t="e">
        <f>VLOOKUP(A121,[1]leden!A$1:D$65536,4,FALSE)</f>
        <v>#N/A</v>
      </c>
      <c r="Q121" s="21"/>
      <c r="R121" s="44">
        <v>42</v>
      </c>
      <c r="S121" s="44">
        <v>59</v>
      </c>
      <c r="T121" s="21"/>
      <c r="U121" s="21">
        <v>42</v>
      </c>
      <c r="V121" s="21">
        <v>64</v>
      </c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45">
        <f>ROUNDDOWN(AV121/AW121,3)</f>
        <v>0.68200000000000005</v>
      </c>
      <c r="AQ121" s="45"/>
      <c r="AR121" s="21"/>
      <c r="AS121" s="39" t="s">
        <v>14</v>
      </c>
      <c r="AT121" s="21"/>
      <c r="AU121" s="21"/>
      <c r="AV121" s="21">
        <f>SUM(R121,U121)</f>
        <v>84</v>
      </c>
      <c r="AW121" s="21">
        <f>SUM(S121,V121)</f>
        <v>123</v>
      </c>
    </row>
    <row r="122" spans="1:49" ht="3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</row>
    <row r="123" spans="1:49" x14ac:dyDescent="0.2">
      <c r="A123" s="40">
        <v>4361</v>
      </c>
      <c r="B123" s="40"/>
      <c r="C123" s="21"/>
      <c r="D123" s="41" t="str">
        <f>VLOOKUP(A123,[1]leden!A$1:C$65536,2,FALSE)</f>
        <v>MANGELINCKX Nico</v>
      </c>
      <c r="E123" s="41"/>
      <c r="F123" s="41"/>
      <c r="G123" s="41"/>
      <c r="H123" s="41"/>
      <c r="I123" s="41"/>
      <c r="J123" s="41"/>
      <c r="K123" s="21"/>
      <c r="L123" s="42" t="str">
        <f>VLOOKUP(A123,[1]leden!A$1:C$65536,3,FALSE)</f>
        <v>KOH</v>
      </c>
      <c r="M123" s="42"/>
      <c r="N123" s="21"/>
      <c r="O123" s="43" t="str">
        <f>VLOOKUP(A123,[1]leden!A$1:F$65536,6,FALSE)</f>
        <v>exc</v>
      </c>
      <c r="P123" s="21">
        <f>VLOOKUP(A123,[1]leden!A$1:D$65536,4,FALSE)</f>
        <v>0</v>
      </c>
      <c r="Q123" s="21"/>
      <c r="R123" s="44">
        <v>21</v>
      </c>
      <c r="S123" s="44">
        <v>59</v>
      </c>
      <c r="T123" s="21"/>
      <c r="U123" s="21">
        <v>31</v>
      </c>
      <c r="V123" s="21">
        <v>44</v>
      </c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45">
        <f>ROUNDDOWN(AV123/AW123,3)</f>
        <v>0.504</v>
      </c>
      <c r="AQ123" s="45"/>
      <c r="AR123" s="21"/>
      <c r="AS123" s="39" t="s">
        <v>14</v>
      </c>
      <c r="AT123" s="21"/>
      <c r="AU123" s="21"/>
      <c r="AV123" s="21">
        <f>SUM(R123,U123)</f>
        <v>52</v>
      </c>
      <c r="AW123" s="21">
        <f>SUM(S123,V123)</f>
        <v>103</v>
      </c>
    </row>
    <row r="124" spans="1:49" ht="3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</row>
    <row r="125" spans="1:49" x14ac:dyDescent="0.2">
      <c r="A125" s="40">
        <v>8550</v>
      </c>
      <c r="B125" s="40"/>
      <c r="C125" s="21"/>
      <c r="D125" s="41" t="s">
        <v>30</v>
      </c>
      <c r="E125" s="41"/>
      <c r="F125" s="41"/>
      <c r="G125" s="41"/>
      <c r="H125" s="41"/>
      <c r="I125" s="41"/>
      <c r="J125" s="41"/>
      <c r="K125" s="21"/>
      <c r="L125" s="42" t="s">
        <v>31</v>
      </c>
      <c r="M125" s="42"/>
      <c r="N125" s="21"/>
      <c r="O125" s="43" t="s">
        <v>29</v>
      </c>
      <c r="P125" s="21" t="e">
        <f>VLOOKUP(A125,[1]leden!A$1:D$65536,4,FALSE)</f>
        <v>#N/A</v>
      </c>
      <c r="Q125" s="21"/>
      <c r="R125" s="44">
        <v>39</v>
      </c>
      <c r="S125" s="44">
        <v>69</v>
      </c>
      <c r="T125" s="21"/>
      <c r="U125" s="21">
        <v>32</v>
      </c>
      <c r="V125" s="21">
        <v>67</v>
      </c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45">
        <f>ROUNDDOWN(AV125/AW125,3)</f>
        <v>0.52200000000000002</v>
      </c>
      <c r="AQ125" s="45"/>
      <c r="AR125" s="21"/>
      <c r="AS125" s="39" t="s">
        <v>14</v>
      </c>
      <c r="AT125" s="21"/>
      <c r="AU125" s="21"/>
      <c r="AV125" s="21">
        <f>SUM(R125,U125)</f>
        <v>71</v>
      </c>
      <c r="AW125" s="21">
        <f>SUM(S125,V125)</f>
        <v>136</v>
      </c>
    </row>
    <row r="126" spans="1:49" ht="3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</row>
    <row r="127" spans="1:49" x14ac:dyDescent="0.2">
      <c r="A127" s="40">
        <v>4247</v>
      </c>
      <c r="B127" s="40"/>
      <c r="C127" s="21"/>
      <c r="D127" s="41" t="str">
        <f>VLOOKUP(A127,[1]leden!A$1:C$65536,2,FALSE)</f>
        <v xml:space="preserve">BORNY Franky </v>
      </c>
      <c r="E127" s="41"/>
      <c r="F127" s="41"/>
      <c r="G127" s="41"/>
      <c r="H127" s="41"/>
      <c r="I127" s="41"/>
      <c r="J127" s="41"/>
      <c r="K127" s="21"/>
      <c r="L127" s="42" t="str">
        <f>VLOOKUP(A127,[1]leden!A$1:C$65536,3,FALSE)</f>
        <v>OBA</v>
      </c>
      <c r="M127" s="42"/>
      <c r="N127" s="21"/>
      <c r="O127" s="43" t="str">
        <f>VLOOKUP(A127,[1]leden!A$1:F$65536,6,FALSE)</f>
        <v>exc</v>
      </c>
      <c r="P127" s="21">
        <f>VLOOKUP(A127,[1]leden!A$1:D$65536,4,FALSE)</f>
        <v>0</v>
      </c>
      <c r="Q127" s="21"/>
      <c r="R127" s="44">
        <v>42</v>
      </c>
      <c r="S127" s="44">
        <v>67</v>
      </c>
      <c r="T127" s="21"/>
      <c r="U127" s="21">
        <v>38</v>
      </c>
      <c r="V127" s="21">
        <v>52</v>
      </c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45">
        <f>ROUNDDOWN(AV127/AW127,3)</f>
        <v>0.67200000000000004</v>
      </c>
      <c r="AQ127" s="45"/>
      <c r="AR127" s="21"/>
      <c r="AS127" s="39" t="s">
        <v>14</v>
      </c>
      <c r="AT127" s="21"/>
      <c r="AU127" s="21"/>
      <c r="AV127" s="21">
        <f>SUM(R127,U127)</f>
        <v>80</v>
      </c>
      <c r="AW127" s="21">
        <f>SUM(S127,V127)</f>
        <v>119</v>
      </c>
    </row>
    <row r="128" spans="1:49" ht="3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</row>
    <row r="129" spans="1:49" x14ac:dyDescent="0.2">
      <c r="A129" s="40">
        <v>4931</v>
      </c>
      <c r="B129" s="40"/>
      <c r="C129" s="21"/>
      <c r="D129" s="41" t="str">
        <f>VLOOKUP(A129,[1]leden!A$1:C$65536,2,FALSE)</f>
        <v>VAN HOYLANDT ROGER</v>
      </c>
      <c r="E129" s="41"/>
      <c r="F129" s="41"/>
      <c r="G129" s="41"/>
      <c r="H129" s="41"/>
      <c r="I129" s="41"/>
      <c r="J129" s="41"/>
      <c r="K129" s="21"/>
      <c r="L129" s="42" t="str">
        <f>VLOOKUP(A129,[1]leden!A$1:C$65536,3,FALSE)</f>
        <v>QU</v>
      </c>
      <c r="M129" s="42"/>
      <c r="N129" s="21"/>
      <c r="O129" s="43" t="str">
        <f>VLOOKUP(A129,[1]leden!A$1:F$65536,6,FALSE)</f>
        <v>exc</v>
      </c>
      <c r="P129" s="21">
        <f>VLOOKUP(A129,[1]leden!A$1:D$65536,4,FALSE)</f>
        <v>0</v>
      </c>
      <c r="Q129" s="21"/>
      <c r="R129" s="44">
        <v>25</v>
      </c>
      <c r="S129" s="44">
        <v>54</v>
      </c>
      <c r="T129" s="21"/>
      <c r="U129" s="21">
        <v>42</v>
      </c>
      <c r="V129" s="21">
        <v>45</v>
      </c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45">
        <f>ROUNDDOWN(AV129/AW129,3)</f>
        <v>0.67600000000000005</v>
      </c>
      <c r="AQ129" s="45"/>
      <c r="AR129" s="21"/>
      <c r="AS129" s="39" t="s">
        <v>14</v>
      </c>
      <c r="AT129" s="21"/>
      <c r="AU129" s="21"/>
      <c r="AV129" s="21">
        <f>SUM(R129,U129)</f>
        <v>67</v>
      </c>
      <c r="AW129" s="21">
        <f>SUM(S129,V129)</f>
        <v>99</v>
      </c>
    </row>
    <row r="130" spans="1:49" ht="3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</row>
    <row r="131" spans="1:49" x14ac:dyDescent="0.2">
      <c r="A131" s="40">
        <v>7036</v>
      </c>
      <c r="B131" s="40"/>
      <c r="C131" s="21"/>
      <c r="D131" s="41" t="str">
        <f>VLOOKUP(A131,[1]leden!A$1:C$65536,2,FALSE)</f>
        <v>MISMAN Eddy</v>
      </c>
      <c r="E131" s="41"/>
      <c r="F131" s="41"/>
      <c r="G131" s="41"/>
      <c r="H131" s="41"/>
      <c r="I131" s="41"/>
      <c r="J131" s="41"/>
      <c r="K131" s="21"/>
      <c r="L131" s="42" t="str">
        <f>VLOOKUP(A131,[1]leden!A$1:C$65536,3,FALSE)</f>
        <v>K.Br</v>
      </c>
      <c r="M131" s="42"/>
      <c r="N131" s="21"/>
      <c r="O131" s="43" t="str">
        <f>VLOOKUP(A131,[1]leden!A$1:F$65536,6,FALSE)</f>
        <v>exc</v>
      </c>
      <c r="P131" s="21">
        <f>VLOOKUP(A131,[1]leden!A$1:D$65536,4,FALSE)</f>
        <v>0</v>
      </c>
      <c r="Q131" s="21"/>
      <c r="R131" s="44">
        <v>42</v>
      </c>
      <c r="S131" s="44">
        <v>73</v>
      </c>
      <c r="T131" s="21"/>
      <c r="U131" s="21">
        <v>37</v>
      </c>
      <c r="V131" s="21">
        <v>77</v>
      </c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45">
        <f>ROUNDDOWN(AV131/AW131,3)</f>
        <v>0.52600000000000002</v>
      </c>
      <c r="AQ131" s="45"/>
      <c r="AR131" s="21"/>
      <c r="AS131" s="39" t="s">
        <v>14</v>
      </c>
      <c r="AT131" s="21"/>
      <c r="AU131" s="21"/>
      <c r="AV131" s="21">
        <f>SUM(R131,U131)</f>
        <v>79</v>
      </c>
      <c r="AW131" s="21">
        <f>SUM(S131,V131)</f>
        <v>150</v>
      </c>
    </row>
    <row r="132" spans="1:49" ht="4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</row>
    <row r="133" spans="1:49" x14ac:dyDescent="0.2">
      <c r="A133" s="40">
        <v>4071</v>
      </c>
      <c r="B133" s="40"/>
      <c r="C133" s="21"/>
      <c r="D133" s="41" t="str">
        <f>VLOOKUP(A133,[1]leden!A$1:C$65536,2,FALSE)</f>
        <v>DE BAERE Eddy</v>
      </c>
      <c r="E133" s="41"/>
      <c r="F133" s="41"/>
      <c r="G133" s="41"/>
      <c r="H133" s="41"/>
      <c r="I133" s="41"/>
      <c r="J133" s="41"/>
      <c r="K133" s="21"/>
      <c r="L133" s="42" t="str">
        <f>VLOOKUP(A133,[1]leden!A$1:C$65536,3,FALSE)</f>
        <v>K.BR</v>
      </c>
      <c r="M133" s="42"/>
      <c r="N133" s="21"/>
      <c r="O133" s="43" t="str">
        <f>VLOOKUP(A133,[1]leden!A$1:F$65536,6,FALSE)</f>
        <v>exc</v>
      </c>
      <c r="P133" s="21">
        <f>VLOOKUP(A133,[1]leden!A$1:D$65536,4,FALSE)</f>
        <v>0</v>
      </c>
      <c r="Q133" s="21"/>
      <c r="R133" s="44">
        <v>28</v>
      </c>
      <c r="S133" s="44">
        <v>60</v>
      </c>
      <c r="T133" s="21"/>
      <c r="U133" s="21">
        <v>42</v>
      </c>
      <c r="V133" s="21">
        <v>71</v>
      </c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45">
        <f>ROUNDDOWN(AV133/AW133,3)</f>
        <v>0.53400000000000003</v>
      </c>
      <c r="AQ133" s="45"/>
      <c r="AR133" s="21"/>
      <c r="AS133" s="39" t="s">
        <v>14</v>
      </c>
      <c r="AT133" s="21"/>
      <c r="AU133" s="21"/>
      <c r="AV133" s="21">
        <f>SUM(R133,U133)</f>
        <v>70</v>
      </c>
      <c r="AW133" s="21">
        <f>SUM(S133,V133)</f>
        <v>131</v>
      </c>
    </row>
    <row r="134" spans="1:49" ht="5.2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39"/>
      <c r="AT134" s="21"/>
      <c r="AU134" s="21"/>
      <c r="AV134" s="21"/>
      <c r="AW134" s="21"/>
    </row>
    <row r="135" spans="1:49" x14ac:dyDescent="0.2">
      <c r="A135" s="41">
        <v>4557</v>
      </c>
      <c r="B135" s="41"/>
      <c r="C135" s="46"/>
      <c r="D135" s="41" t="str">
        <f>VLOOKUP(A135,[1]leden!A$1:C$65536,2,FALSE)</f>
        <v>SERWEYTENS Lieven</v>
      </c>
      <c r="E135" s="41"/>
      <c r="F135" s="41"/>
      <c r="G135" s="41"/>
      <c r="H135" s="41"/>
      <c r="I135" s="41"/>
      <c r="J135" s="41"/>
      <c r="K135" s="46"/>
      <c r="L135" s="41" t="str">
        <f>VLOOKUP(A135,[1]leden!A$1:C$65536,3,FALSE)</f>
        <v>K.BR</v>
      </c>
      <c r="M135" s="41"/>
      <c r="N135" s="46"/>
      <c r="O135" s="44" t="str">
        <f>VLOOKUP(A135,[1]leden!A$1:F$65536,6,FALSE)</f>
        <v>exc</v>
      </c>
      <c r="P135" s="47">
        <f>VLOOKUP(A135,[1]leden!A$1:D$65536,4,FALSE)</f>
        <v>0</v>
      </c>
      <c r="Q135" s="47"/>
      <c r="R135" s="48">
        <v>18</v>
      </c>
      <c r="S135" s="48">
        <v>37</v>
      </c>
      <c r="T135" s="47"/>
      <c r="U135" s="48">
        <v>24</v>
      </c>
      <c r="V135" s="48">
        <v>38</v>
      </c>
      <c r="W135" s="21"/>
      <c r="X135" s="49"/>
      <c r="Y135" s="49"/>
      <c r="Z135" s="21"/>
      <c r="AA135" s="49"/>
      <c r="AB135" s="49"/>
      <c r="AC135" s="21"/>
      <c r="AD135" s="49"/>
      <c r="AE135" s="49"/>
      <c r="AF135" s="21"/>
      <c r="AG135" s="49"/>
      <c r="AH135" s="49"/>
      <c r="AI135" s="21"/>
      <c r="AJ135" s="49"/>
      <c r="AK135" s="49"/>
      <c r="AL135" s="21"/>
      <c r="AM135" s="49"/>
      <c r="AN135" s="49"/>
      <c r="AO135" s="21"/>
      <c r="AP135" s="50">
        <f>ROUNDDOWN(AV135/AW135,3)</f>
        <v>0.56000000000000005</v>
      </c>
      <c r="AQ135" s="50"/>
      <c r="AR135" s="21"/>
      <c r="AS135" s="39" t="s">
        <v>14</v>
      </c>
      <c r="AT135" s="21"/>
      <c r="AU135" s="21"/>
      <c r="AV135" s="21">
        <f>SUM(R135,U135)</f>
        <v>42</v>
      </c>
      <c r="AW135" s="21">
        <f>SUM(S135,V135)</f>
        <v>75</v>
      </c>
    </row>
    <row r="136" spans="1:49" ht="3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</row>
    <row r="137" spans="1:49" x14ac:dyDescent="0.2">
      <c r="A137" s="40">
        <v>4482</v>
      </c>
      <c r="B137" s="40"/>
      <c r="C137" s="21"/>
      <c r="D137" s="41" t="str">
        <f>VLOOKUP(A137,[1]leden!A$1:C$65536,2,FALSE)</f>
        <v>STAELENS Freddy</v>
      </c>
      <c r="E137" s="41"/>
      <c r="F137" s="41"/>
      <c r="G137" s="41"/>
      <c r="H137" s="41"/>
      <c r="I137" s="41"/>
      <c r="J137" s="41"/>
      <c r="K137" s="21"/>
      <c r="L137" s="42" t="str">
        <f>VLOOKUP(A137,[1]leden!A$1:C$65536,3,FALSE)</f>
        <v>K.EBC</v>
      </c>
      <c r="M137" s="42"/>
      <c r="N137" s="21"/>
      <c r="O137" s="43" t="str">
        <f>VLOOKUP(A137,[1]leden!A$1:F$65536,6,FALSE)</f>
        <v>hfd</v>
      </c>
      <c r="P137" s="21">
        <f>VLOOKUP(A137,[1]leden!A$1:D$65536,4,FALSE)</f>
        <v>0</v>
      </c>
      <c r="Q137" s="21"/>
      <c r="R137" s="44">
        <v>50</v>
      </c>
      <c r="S137" s="44">
        <v>58</v>
      </c>
      <c r="T137" s="21"/>
      <c r="U137" s="21">
        <v>31</v>
      </c>
      <c r="V137" s="21">
        <v>45</v>
      </c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45">
        <f>ROUNDDOWN(AV137/AW137,3)</f>
        <v>0.78600000000000003</v>
      </c>
      <c r="AQ137" s="45"/>
      <c r="AR137" s="21"/>
      <c r="AS137" s="39" t="s">
        <v>14</v>
      </c>
      <c r="AT137" s="21"/>
      <c r="AU137" s="21"/>
      <c r="AV137" s="21">
        <f>SUM(R137,U137)</f>
        <v>81</v>
      </c>
      <c r="AW137" s="21">
        <f>SUM(S137,V137)</f>
        <v>103</v>
      </c>
    </row>
    <row r="138" spans="1:49" ht="3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</row>
    <row r="139" spans="1:49" x14ac:dyDescent="0.2">
      <c r="A139" s="40">
        <v>1022</v>
      </c>
      <c r="B139" s="40"/>
      <c r="C139" s="21"/>
      <c r="D139" s="41" t="str">
        <f>VLOOKUP(A139,[1]leden!A$1:C$65536,2,FALSE)</f>
        <v>MENHEER Leslie</v>
      </c>
      <c r="E139" s="41"/>
      <c r="F139" s="41"/>
      <c r="G139" s="41"/>
      <c r="H139" s="41"/>
      <c r="I139" s="41"/>
      <c r="J139" s="41"/>
      <c r="K139" s="21"/>
      <c r="L139" s="42" t="str">
        <f>VLOOKUP(A139,[1]leden!A$1:C$65536,3,FALSE)</f>
        <v>K.EBC</v>
      </c>
      <c r="M139" s="42"/>
      <c r="N139" s="21"/>
      <c r="O139" s="43" t="str">
        <f>VLOOKUP(A139,[1]leden!A$1:F$65536,6,FALSE)</f>
        <v>hfd</v>
      </c>
      <c r="P139" s="21">
        <f>VLOOKUP(A139,[1]leden!A$1:D$65536,4,FALSE)</f>
        <v>0</v>
      </c>
      <c r="Q139" s="21"/>
      <c r="R139" s="44">
        <v>47</v>
      </c>
      <c r="S139" s="44">
        <v>66</v>
      </c>
      <c r="T139" s="21"/>
      <c r="U139" s="21">
        <v>40</v>
      </c>
      <c r="V139" s="21">
        <v>60</v>
      </c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45">
        <f>ROUNDDOWN(AV139/AW139,3)</f>
        <v>0.69</v>
      </c>
      <c r="AQ139" s="45"/>
      <c r="AR139" s="21"/>
      <c r="AS139" s="39" t="s">
        <v>14</v>
      </c>
      <c r="AT139" s="21"/>
      <c r="AU139" s="21"/>
      <c r="AV139" s="21">
        <f>SUM(R139,U139)</f>
        <v>87</v>
      </c>
      <c r="AW139" s="21">
        <f>SUM(S139,V139)</f>
        <v>126</v>
      </c>
    </row>
    <row r="140" spans="1:49" ht="4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</row>
    <row r="141" spans="1:49" x14ac:dyDescent="0.2">
      <c r="A141" s="40">
        <v>6219</v>
      </c>
      <c r="B141" s="40"/>
      <c r="C141" s="21"/>
      <c r="D141" s="41" t="str">
        <f>VLOOKUP(A141,[1]leden!A$1:C$65536,2,FALSE)</f>
        <v>RAEMDONCK Tommy</v>
      </c>
      <c r="E141" s="41"/>
      <c r="F141" s="41"/>
      <c r="G141" s="41"/>
      <c r="H141" s="41"/>
      <c r="I141" s="41"/>
      <c r="J141" s="41"/>
      <c r="K141" s="21"/>
      <c r="L141" s="42" t="str">
        <f>VLOOKUP(A141,[1]leden!A$1:C$65536,3,FALSE)</f>
        <v>QU</v>
      </c>
      <c r="M141" s="42"/>
      <c r="N141" s="21"/>
      <c r="O141" s="43" t="str">
        <f>VLOOKUP(A141,[1]leden!A$1:F$65536,6,FALSE)</f>
        <v>hfd</v>
      </c>
      <c r="P141" s="21">
        <f>VLOOKUP(A141,[1]leden!A$1:D$65536,4,FALSE)</f>
        <v>0</v>
      </c>
      <c r="Q141" s="21"/>
      <c r="R141" s="44">
        <v>41</v>
      </c>
      <c r="S141" s="44">
        <v>71</v>
      </c>
      <c r="T141" s="21"/>
      <c r="U141" s="21">
        <v>18</v>
      </c>
      <c r="V141" s="21">
        <v>37</v>
      </c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45">
        <f>ROUNDDOWN(AV141/AW141,3)</f>
        <v>0.54600000000000004</v>
      </c>
      <c r="AQ141" s="45"/>
      <c r="AR141" s="21"/>
      <c r="AS141" s="39" t="s">
        <v>14</v>
      </c>
      <c r="AT141" s="21"/>
      <c r="AU141" s="21"/>
      <c r="AV141" s="21">
        <f>SUM(R141,U141)</f>
        <v>59</v>
      </c>
      <c r="AW141" s="21">
        <f>SUM(S141,V141)</f>
        <v>108</v>
      </c>
    </row>
    <row r="142" spans="1:49" ht="5.2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</row>
    <row r="143" spans="1:49" x14ac:dyDescent="0.2">
      <c r="A143" s="40">
        <v>4738</v>
      </c>
      <c r="B143" s="40"/>
      <c r="C143" s="21"/>
      <c r="D143" s="41" t="str">
        <f>VLOOKUP(A143,[1]leden!A$1:C$65536,2,FALSE)</f>
        <v>VANDENDRIESSCHE Philip</v>
      </c>
      <c r="E143" s="41"/>
      <c r="F143" s="41"/>
      <c r="G143" s="41"/>
      <c r="H143" s="41"/>
      <c r="I143" s="41"/>
      <c r="J143" s="41"/>
      <c r="K143" s="21"/>
      <c r="L143" s="42" t="str">
        <f>VLOOKUP(A143,[1]leden!A$1:C$65536,3,FALSE)</f>
        <v>KKBC</v>
      </c>
      <c r="M143" s="42"/>
      <c r="N143" s="21"/>
      <c r="O143" s="43" t="str">
        <f>VLOOKUP(A143,[1]leden!A$1:F$65536,6,FALSE)</f>
        <v>hfd</v>
      </c>
      <c r="P143" s="21">
        <f>VLOOKUP(A143,[1]leden!A$1:D$65536,4,FALSE)</f>
        <v>0</v>
      </c>
      <c r="Q143" s="21"/>
      <c r="R143" s="44">
        <v>35</v>
      </c>
      <c r="S143" s="44">
        <v>38</v>
      </c>
      <c r="T143" s="21"/>
      <c r="U143" s="21">
        <v>50</v>
      </c>
      <c r="V143" s="21">
        <v>37</v>
      </c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45">
        <f>ROUNDDOWN(AV143/AW143,3)</f>
        <v>1.133</v>
      </c>
      <c r="AQ143" s="45"/>
      <c r="AR143" s="21"/>
      <c r="AS143" s="39" t="s">
        <v>10</v>
      </c>
      <c r="AT143" s="21"/>
      <c r="AU143" s="21"/>
      <c r="AV143" s="21">
        <f>SUM(R143,U143)</f>
        <v>85</v>
      </c>
      <c r="AW143" s="21">
        <f>SUM(S143,V143)</f>
        <v>75</v>
      </c>
    </row>
    <row r="144" spans="1:49" ht="3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</row>
    <row r="145" spans="1:49" x14ac:dyDescent="0.2">
      <c r="A145" s="9">
        <v>1150</v>
      </c>
      <c r="B145" s="10"/>
      <c r="D145" s="11" t="str">
        <f>VLOOKUP(A145,[1]leden!A$1:C$65536,2,FALSE)</f>
        <v>BRANTS Ronny</v>
      </c>
      <c r="E145" s="12"/>
      <c r="F145" s="12"/>
      <c r="G145" s="12"/>
      <c r="H145" s="12"/>
      <c r="I145" s="12"/>
      <c r="J145" s="13"/>
      <c r="L145" s="14" t="str">
        <f>VLOOKUP(A145,[1]leden!A$1:C$65536,3,FALSE)</f>
        <v>KK</v>
      </c>
      <c r="M145" s="15"/>
      <c r="O145" s="16" t="str">
        <f>VLOOKUP(A145,[1]leden!A$1:F$65536,6,FALSE)</f>
        <v>ere</v>
      </c>
      <c r="P145" s="16">
        <f>VLOOKUP(A145,[1]leden!A$1:D$65536,4,FALSE)</f>
        <v>0</v>
      </c>
      <c r="R145" s="16">
        <v>52</v>
      </c>
      <c r="S145" s="16">
        <v>49</v>
      </c>
      <c r="U145">
        <v>60</v>
      </c>
      <c r="V145">
        <v>54</v>
      </c>
      <c r="AP145" s="17">
        <f>ROUNDDOWN(AV145/AW145,3)</f>
        <v>1.087</v>
      </c>
      <c r="AQ145" s="18"/>
      <c r="AS145" s="19" t="s">
        <v>10</v>
      </c>
      <c r="AT145" s="21"/>
      <c r="AU145" s="21"/>
      <c r="AV145" s="21">
        <f>SUM(R145,U145)</f>
        <v>112</v>
      </c>
      <c r="AW145" s="21">
        <f>SUM(S145,V145)</f>
        <v>103</v>
      </c>
    </row>
    <row r="146" spans="1:49" ht="5.2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</row>
    <row r="147" spans="1:49" ht="12" customHeight="1" x14ac:dyDescent="0.2">
      <c r="A147" s="9">
        <v>4680</v>
      </c>
      <c r="B147" s="10"/>
      <c r="D147" s="11" t="str">
        <f>VLOOKUP(A147,[1]leden!A$1:C$65536,2,FALSE)</f>
        <v>RAVESTYN Martin</v>
      </c>
      <c r="E147" s="12"/>
      <c r="F147" s="12"/>
      <c r="G147" s="12"/>
      <c r="H147" s="12"/>
      <c r="I147" s="12"/>
      <c r="J147" s="13"/>
      <c r="L147" s="14" t="str">
        <f>VLOOKUP(A147,[1]leden!A$1:C$65536,3,FALSE)</f>
        <v>KK</v>
      </c>
      <c r="M147" s="15"/>
      <c r="O147" s="16" t="str">
        <f>VLOOKUP(A147,[1]leden!A$1:F$65536,6,FALSE)</f>
        <v>ere</v>
      </c>
      <c r="P147" s="16">
        <f>VLOOKUP(A147,[1]leden!A$1:D$65536,4,FALSE)</f>
        <v>0</v>
      </c>
      <c r="R147" s="16">
        <v>60</v>
      </c>
      <c r="S147" s="16">
        <v>66</v>
      </c>
      <c r="U147">
        <v>51</v>
      </c>
      <c r="V147">
        <v>51</v>
      </c>
      <c r="AP147" s="17">
        <f>ROUNDDOWN(AV147/AW147,3)</f>
        <v>0.94799999999999995</v>
      </c>
      <c r="AQ147" s="18"/>
      <c r="AS147" s="19" t="s">
        <v>14</v>
      </c>
      <c r="AT147" s="21"/>
      <c r="AU147" s="21"/>
      <c r="AV147" s="21">
        <f>SUM(R147,U147)</f>
        <v>111</v>
      </c>
      <c r="AW147" s="21">
        <f>SUM(S147,V147)</f>
        <v>117</v>
      </c>
    </row>
    <row r="148" spans="1:49" ht="3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ht="5.25" hidden="1" customHeight="1" x14ac:dyDescent="0.2">
      <c r="A149" s="51"/>
      <c r="B149" s="51"/>
      <c r="C149" s="21"/>
      <c r="D149" s="48"/>
      <c r="E149" s="48"/>
      <c r="F149" s="48"/>
      <c r="G149" s="48"/>
      <c r="H149" s="48"/>
      <c r="I149" s="48"/>
      <c r="J149" s="48"/>
      <c r="K149" s="21"/>
      <c r="L149" s="52"/>
      <c r="M149" s="52"/>
      <c r="N149" s="21"/>
      <c r="O149" s="43"/>
      <c r="P149" s="21"/>
      <c r="Q149" s="21"/>
      <c r="R149" s="44"/>
      <c r="S149" s="44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53"/>
      <c r="AQ149" s="53"/>
      <c r="AR149" s="21"/>
      <c r="AS149" s="39"/>
      <c r="AT149" s="21"/>
      <c r="AU149" s="21"/>
      <c r="AV149" s="21"/>
      <c r="AW149" s="21"/>
    </row>
    <row r="150" spans="1:49" ht="4.5" hidden="1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hidden="1" x14ac:dyDescent="0.2">
      <c r="A151" s="9"/>
      <c r="B151" s="10"/>
      <c r="D151" s="11" t="e">
        <f>VLOOKUP(A151,[1]leden!A$1:C$65536,2,FALSE)</f>
        <v>#N/A</v>
      </c>
      <c r="E151" s="12"/>
      <c r="F151" s="12"/>
      <c r="G151" s="12"/>
      <c r="H151" s="12"/>
      <c r="I151" s="12"/>
      <c r="J151" s="13"/>
      <c r="L151" s="14" t="e">
        <f>VLOOKUP(A151,[1]leden!A$1:C$65536,3,FALSE)</f>
        <v>#N/A</v>
      </c>
      <c r="M151" s="15"/>
      <c r="O151" s="16" t="e">
        <f>VLOOKUP(A151,[1]leden!A$1:D$65536,4,FALSE)</f>
        <v>#N/A</v>
      </c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37" t="e">
        <f>ROUNDDOWN(AV151/AW151,3)</f>
        <v>#DIV/0!</v>
      </c>
      <c r="AQ151" s="38"/>
      <c r="AR151" s="20"/>
      <c r="AS151" s="19" t="e">
        <f>IF(AP151&lt;0.495,"OG",IF(AND(AP151&gt;=0.495,AP151&lt;0.61),"MG",IF(AND(AP151&gt;=0.61,AP151&lt;0.765),"PR",IF(AND(AP151&gt;=0.795,AP151&lt;0.95),"DPR",IF(AP151&gt;=0.95,"DRPR")))))</f>
        <v>#DIV/0!</v>
      </c>
      <c r="AV151">
        <f>SUM(R151,U151,X151)</f>
        <v>0</v>
      </c>
      <c r="AW151">
        <f>SUM(S151,V151,Y151)</f>
        <v>0</v>
      </c>
    </row>
    <row r="152" spans="1:49" ht="4.5" hidden="1" customHeight="1" x14ac:dyDescent="0.2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</row>
    <row r="153" spans="1:49" hidden="1" x14ac:dyDescent="0.2">
      <c r="A153" s="9"/>
      <c r="B153" s="10"/>
      <c r="D153" s="11" t="e">
        <f>VLOOKUP(A153,[1]leden!A$1:C$65536,2,FALSE)</f>
        <v>#N/A</v>
      </c>
      <c r="E153" s="12"/>
      <c r="F153" s="12"/>
      <c r="G153" s="12"/>
      <c r="H153" s="12"/>
      <c r="I153" s="12"/>
      <c r="J153" s="13"/>
      <c r="L153" s="14" t="e">
        <f>VLOOKUP(A153,[1]leden!A$1:C$65536,3,FALSE)</f>
        <v>#N/A</v>
      </c>
      <c r="M153" s="15"/>
      <c r="O153" s="16" t="e">
        <f>VLOOKUP(A153,[1]leden!A$1:D$65536,4,FALSE)</f>
        <v>#N/A</v>
      </c>
      <c r="R153" s="20"/>
      <c r="S153" s="20"/>
      <c r="T153" s="20"/>
      <c r="U153" s="36"/>
      <c r="V153" s="36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37" t="e">
        <f>ROUNDDOWN(AV153/AW153,3)</f>
        <v>#DIV/0!</v>
      </c>
      <c r="AQ153" s="38"/>
      <c r="AR153" s="20"/>
      <c r="AS153" s="19" t="e">
        <f>IF(AP153&lt;0.495,"OG",IF(AND(AP153&gt;=0.495,AP153&lt;0.61),"MG",IF(AND(AP153&gt;=0.61,AP153&lt;0.765),"PR",IF(AND(AP153&gt;=0.795,AP153&lt;0.95),"DPR",IF(AP153&gt;=0.95,"DRPR")))))</f>
        <v>#DIV/0!</v>
      </c>
      <c r="AV153">
        <f>SUM(R153,U153,X153)</f>
        <v>0</v>
      </c>
      <c r="AW153">
        <f>SUM(S153,V153,Y153)</f>
        <v>0</v>
      </c>
    </row>
    <row r="154" spans="1:49" ht="3.75" hidden="1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hidden="1" x14ac:dyDescent="0.2">
      <c r="A155" s="9"/>
      <c r="B155" s="10"/>
      <c r="D155" s="11" t="e">
        <f>VLOOKUP(A155,[1]leden!A$1:C$65536,2,FALSE)</f>
        <v>#N/A</v>
      </c>
      <c r="E155" s="12"/>
      <c r="F155" s="12"/>
      <c r="G155" s="12"/>
      <c r="H155" s="12"/>
      <c r="I155" s="12"/>
      <c r="J155" s="13"/>
      <c r="L155" s="14" t="e">
        <f>VLOOKUP(A155,[1]leden!A$1:C$65536,3,FALSE)</f>
        <v>#N/A</v>
      </c>
      <c r="M155" s="15"/>
      <c r="O155" s="16" t="e">
        <f>VLOOKUP(A155,[1]leden!A$1:D$65536,4,FALSE)</f>
        <v>#N/A</v>
      </c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37" t="e">
        <f>ROUNDDOWN(AV155/AW155,3)</f>
        <v>#DIV/0!</v>
      </c>
      <c r="AQ155" s="38"/>
      <c r="AR155" s="20"/>
      <c r="AS155" s="19" t="e">
        <f>IF(AP155&lt;0.495,"OG",IF(AND(AP155&gt;=0.495,AP155&lt;0.61),"MG",IF(AND(AP155&gt;=0.61,AP155&lt;0.765),"PR",IF(AND(AP155&gt;=0.795,AP155&lt;0.95),"DPR",IF(AP155&gt;=0.95,"DRPR")))))</f>
        <v>#DIV/0!</v>
      </c>
      <c r="AV155">
        <f>SUM(R155,U155,X155)</f>
        <v>0</v>
      </c>
      <c r="AW155">
        <f>SUM(S155,V155,Y155)</f>
        <v>0</v>
      </c>
    </row>
    <row r="156" spans="1:49" ht="3" hidden="1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hidden="1" x14ac:dyDescent="0.2">
      <c r="A157" s="9"/>
      <c r="B157" s="10"/>
      <c r="D157" s="11" t="e">
        <f>VLOOKUP(A157,[1]leden!A$1:C$65536,2,FALSE)</f>
        <v>#N/A</v>
      </c>
      <c r="E157" s="12"/>
      <c r="F157" s="12"/>
      <c r="G157" s="12"/>
      <c r="H157" s="12"/>
      <c r="I157" s="12"/>
      <c r="J157" s="13"/>
      <c r="L157" s="14" t="e">
        <f>VLOOKUP(A157,[1]leden!A$1:C$65536,3,FALSE)</f>
        <v>#N/A</v>
      </c>
      <c r="M157" s="15"/>
      <c r="O157" s="16" t="e">
        <f>VLOOKUP(A157,[1]leden!A$1:D$65536,4,FALSE)</f>
        <v>#N/A</v>
      </c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37" t="e">
        <f>ROUNDDOWN(AV157/AW157,3)</f>
        <v>#DIV/0!</v>
      </c>
      <c r="AQ157" s="38"/>
      <c r="AR157" s="20"/>
      <c r="AS157" s="19" t="e">
        <f>IF(AP157&lt;0.495,"OG",IF(AND(AP157&gt;=0.495,AP157&lt;0.61),"MG",IF(AND(AP157&gt;=0.61,AP157&lt;0.765),"PR",IF(AND(AP157&gt;=0.795,AP157&lt;0.95),"DPR",IF(AP157&gt;=0.95,"DRPR")))))</f>
        <v>#DIV/0!</v>
      </c>
      <c r="AV157">
        <f>SUM(R157,U157,X157)</f>
        <v>0</v>
      </c>
      <c r="AW157">
        <f>SUM(S157,V157,Y157)</f>
        <v>0</v>
      </c>
    </row>
    <row r="158" spans="1:49" ht="3" hidden="1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hidden="1" x14ac:dyDescent="0.2">
      <c r="A159" s="9"/>
      <c r="B159" s="10"/>
      <c r="D159" s="11" t="e">
        <f>VLOOKUP(A159,[1]leden!A$1:C$65536,2,FALSE)</f>
        <v>#N/A</v>
      </c>
      <c r="E159" s="12"/>
      <c r="F159" s="12"/>
      <c r="G159" s="12"/>
      <c r="H159" s="12"/>
      <c r="I159" s="12"/>
      <c r="J159" s="13"/>
      <c r="L159" s="14" t="e">
        <f>VLOOKUP(A159,[1]leden!A$1:C$65536,3,FALSE)</f>
        <v>#N/A</v>
      </c>
      <c r="M159" s="15"/>
      <c r="O159" s="16" t="e">
        <f>VLOOKUP(A159,[1]leden!A$1:D$65536,4,FALSE)</f>
        <v>#N/A</v>
      </c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37" t="e">
        <f>ROUNDDOWN(AV159/AW159,3)</f>
        <v>#DIV/0!</v>
      </c>
      <c r="AQ159" s="38"/>
      <c r="AR159" s="20"/>
      <c r="AS159" s="19" t="e">
        <f>IF(AP159&lt;0.495,"OG",IF(AND(AP159&gt;=0.495,AP159&lt;0.61),"MG",IF(AND(AP159&gt;=0.61,AP159&lt;0.765),"PR",IF(AND(AP159&gt;=0.795,AP159&lt;0.95),"DPR",IF(AP159&gt;=0.95,"DRPR")))))</f>
        <v>#DIV/0!</v>
      </c>
      <c r="AV159">
        <f>SUM(R159,U159,X159)</f>
        <v>0</v>
      </c>
      <c r="AW159">
        <f>SUM(S159,V159,Y159)</f>
        <v>0</v>
      </c>
    </row>
    <row r="160" spans="1:49" ht="3.75" hidden="1" customHeight="1" x14ac:dyDescent="0.2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</row>
    <row r="161" spans="1:49" hidden="1" x14ac:dyDescent="0.2">
      <c r="A161" s="9"/>
      <c r="B161" s="10"/>
      <c r="D161" s="11" t="e">
        <f>VLOOKUP(A161,[1]leden!A$1:C$65536,2,FALSE)</f>
        <v>#N/A</v>
      </c>
      <c r="E161" s="12"/>
      <c r="F161" s="12"/>
      <c r="G161" s="12"/>
      <c r="H161" s="12"/>
      <c r="I161" s="12"/>
      <c r="J161" s="13"/>
      <c r="L161" s="14" t="e">
        <f>VLOOKUP(A161,[1]leden!A$1:C$65536,3,FALSE)</f>
        <v>#N/A</v>
      </c>
      <c r="M161" s="15"/>
      <c r="O161" s="16" t="e">
        <f>VLOOKUP(A161,[1]leden!A$1:D$65536,4,FALSE)</f>
        <v>#N/A</v>
      </c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37" t="e">
        <f>ROUNDDOWN(AV161/AW161,3)</f>
        <v>#DIV/0!</v>
      </c>
      <c r="AQ161" s="38"/>
      <c r="AR161" s="20"/>
      <c r="AS161" s="19" t="e">
        <f>IF(AP161&lt;0.495,"OG",IF(AND(AP161&gt;=0.495,AP161&lt;0.61),"MG",IF(AND(AP161&gt;=0.61,AP161&lt;0.765),"PR",IF(AND(AP161&gt;=0.795,AP161&lt;0.95),"DPR",IF(AP161&gt;=0.95,"DRPR")))))</f>
        <v>#DIV/0!</v>
      </c>
      <c r="AV161">
        <f>SUM(R161,U161,X161)</f>
        <v>0</v>
      </c>
      <c r="AW161">
        <f>SUM(S161,V161,Y161)</f>
        <v>0</v>
      </c>
    </row>
    <row r="162" spans="1:49" ht="4.5" hidden="1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hidden="1" x14ac:dyDescent="0.2">
      <c r="A163" s="9"/>
      <c r="B163" s="10"/>
      <c r="D163" s="11" t="e">
        <f>VLOOKUP(A163,[1]leden!A$1:C$65536,2,FALSE)</f>
        <v>#N/A</v>
      </c>
      <c r="E163" s="12"/>
      <c r="F163" s="12"/>
      <c r="G163" s="12"/>
      <c r="H163" s="12"/>
      <c r="I163" s="12"/>
      <c r="J163" s="13"/>
      <c r="L163" s="14" t="e">
        <f>VLOOKUP(A163,[1]leden!A$1:C$65536,3,FALSE)</f>
        <v>#N/A</v>
      </c>
      <c r="M163" s="15"/>
      <c r="O163" s="16" t="e">
        <f>VLOOKUP(A163,[1]leden!A$1:D$65536,4,FALSE)</f>
        <v>#N/A</v>
      </c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37" t="e">
        <f>ROUNDDOWN(AV163/AW163,3)</f>
        <v>#DIV/0!</v>
      </c>
      <c r="AQ163" s="38"/>
      <c r="AR163" s="20"/>
      <c r="AS163" s="19" t="e">
        <f>IF(AP163&lt;0.495,"OG",IF(AND(AP163&gt;=0.495,AP163&lt;0.61),"MG",IF(AND(AP163&gt;=0.61,AP163&lt;0.765),"PR",IF(AND(AP163&gt;=0.795,AP163&lt;0.95),"DPR",IF(AP163&gt;=0.95,"DRPR")))))</f>
        <v>#DIV/0!</v>
      </c>
      <c r="AV163">
        <f>SUM(R163,U163,X163)</f>
        <v>0</v>
      </c>
      <c r="AW163">
        <f>SUM(S163,V163,Y163)</f>
        <v>0</v>
      </c>
    </row>
    <row r="164" spans="1:49" ht="4.5" hidden="1" customHeight="1" x14ac:dyDescent="0.2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</row>
    <row r="165" spans="1:49" hidden="1" x14ac:dyDescent="0.2">
      <c r="A165" s="9"/>
      <c r="B165" s="10"/>
      <c r="D165" s="11" t="e">
        <f>VLOOKUP(A165,[1]leden!A$1:C$65536,2,FALSE)</f>
        <v>#N/A</v>
      </c>
      <c r="E165" s="12"/>
      <c r="F165" s="12"/>
      <c r="G165" s="12"/>
      <c r="H165" s="12"/>
      <c r="I165" s="12"/>
      <c r="J165" s="13"/>
      <c r="L165" s="14" t="e">
        <f>VLOOKUP(A165,[1]leden!A$1:C$65536,3,FALSE)</f>
        <v>#N/A</v>
      </c>
      <c r="M165" s="15"/>
      <c r="O165" s="16" t="e">
        <f>VLOOKUP(A165,[1]leden!A$1:D$65536,4,FALSE)</f>
        <v>#N/A</v>
      </c>
      <c r="R165" s="20"/>
      <c r="S165" s="20"/>
      <c r="T165" s="20"/>
      <c r="U165" s="36"/>
      <c r="V165" s="36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37" t="e">
        <f>ROUNDDOWN(AV165/AW165,3)</f>
        <v>#DIV/0!</v>
      </c>
      <c r="AQ165" s="38"/>
      <c r="AR165" s="20"/>
      <c r="AS165" s="19" t="e">
        <f>IF(AP165&lt;0.495,"OG",IF(AND(AP165&gt;=0.495,AP165&lt;0.61),"MG",IF(AND(AP165&gt;=0.61,AP165&lt;0.765),"PR",IF(AND(AP165&gt;=0.795,AP165&lt;0.95),"DPR",IF(AP165&gt;=0.95,"DRPR")))))</f>
        <v>#DIV/0!</v>
      </c>
      <c r="AV165">
        <f>SUM(R165,U165,X165)</f>
        <v>0</v>
      </c>
      <c r="AW165">
        <f>SUM(S165,V165,Y165)</f>
        <v>0</v>
      </c>
    </row>
    <row r="166" spans="1:49" ht="3.75" hidden="1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</row>
    <row r="167" spans="1:49" hidden="1" x14ac:dyDescent="0.2">
      <c r="A167" s="9"/>
      <c r="B167" s="10"/>
      <c r="D167" s="11" t="e">
        <f>VLOOKUP(A167,[1]leden!A$1:C$65536,2,FALSE)</f>
        <v>#N/A</v>
      </c>
      <c r="E167" s="12"/>
      <c r="F167" s="12"/>
      <c r="G167" s="12"/>
      <c r="H167" s="12"/>
      <c r="I167" s="12"/>
      <c r="J167" s="13"/>
      <c r="L167" s="14" t="e">
        <f>VLOOKUP(A167,[1]leden!A$1:C$65536,3,FALSE)</f>
        <v>#N/A</v>
      </c>
      <c r="M167" s="15"/>
      <c r="O167" s="16" t="e">
        <f>VLOOKUP(A167,[1]leden!A$1:D$65536,4,FALSE)</f>
        <v>#N/A</v>
      </c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37" t="e">
        <f>ROUNDDOWN(AV167/AW167,3)</f>
        <v>#DIV/0!</v>
      </c>
      <c r="AQ167" s="38"/>
      <c r="AR167" s="20"/>
      <c r="AS167" s="19" t="e">
        <f>IF(AP167&lt;0.495,"OG",IF(AND(AP167&gt;=0.495,AP167&lt;0.61),"MG",IF(AND(AP167&gt;=0.61,AP167&lt;0.765),"PR",IF(AND(AP167&gt;=0.795,AP167&lt;0.95),"DPR",IF(AP167&gt;=0.95,"DRPR")))))</f>
        <v>#DIV/0!</v>
      </c>
      <c r="AV167">
        <f>SUM(R167,U167,X167)</f>
        <v>0</v>
      </c>
      <c r="AW167">
        <f>SUM(S167,V167,Y167)</f>
        <v>0</v>
      </c>
    </row>
    <row r="168" spans="1:49" ht="3" hidden="1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hidden="1" x14ac:dyDescent="0.2">
      <c r="A169" s="9"/>
      <c r="B169" s="10"/>
      <c r="D169" s="11" t="e">
        <f>VLOOKUP(A169,[1]leden!A$1:C$65536,2,FALSE)</f>
        <v>#N/A</v>
      </c>
      <c r="E169" s="12"/>
      <c r="F169" s="12"/>
      <c r="G169" s="12"/>
      <c r="H169" s="12"/>
      <c r="I169" s="12"/>
      <c r="J169" s="13"/>
      <c r="L169" s="14" t="e">
        <f>VLOOKUP(A169,[1]leden!A$1:C$65536,3,FALSE)</f>
        <v>#N/A</v>
      </c>
      <c r="M169" s="15"/>
      <c r="O169" s="16" t="e">
        <f>VLOOKUP(A169,[1]leden!A$1:D$65536,4,FALSE)</f>
        <v>#N/A</v>
      </c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37" t="e">
        <f>ROUNDDOWN(AV169/AW169,3)</f>
        <v>#DIV/0!</v>
      </c>
      <c r="AQ169" s="38"/>
      <c r="AR169" s="20"/>
      <c r="AS169" s="19" t="e">
        <f>IF(AP169&lt;0.495,"OG",IF(AND(AP169&gt;=0.495,AP169&lt;0.61),"MG",IF(AND(AP169&gt;=0.61,AP169&lt;0.765),"PR",IF(AND(AP169&gt;=0.795,AP169&lt;0.95),"DPR",IF(AP169&gt;=0.95,"DRPR")))))</f>
        <v>#DIV/0!</v>
      </c>
      <c r="AV169">
        <f>SUM(R169,U169,X169)</f>
        <v>0</v>
      </c>
      <c r="AW169">
        <f>SUM(S169,V169,Y169)</f>
        <v>0</v>
      </c>
    </row>
    <row r="170" spans="1:49" ht="6" hidden="1" customHeight="1" x14ac:dyDescent="0.2">
      <c r="A170" s="51"/>
      <c r="B170" s="51"/>
      <c r="D170" s="48"/>
      <c r="E170" s="48"/>
      <c r="F170" s="48"/>
      <c r="G170" s="48"/>
      <c r="H170" s="48"/>
      <c r="I170" s="48"/>
      <c r="J170" s="48"/>
      <c r="L170" s="52"/>
      <c r="M170" s="52"/>
      <c r="O170" s="16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54"/>
      <c r="AQ170" s="54"/>
      <c r="AR170" s="20"/>
      <c r="AS170" s="20"/>
    </row>
    <row r="171" spans="1:49" hidden="1" x14ac:dyDescent="0.2">
      <c r="A171" s="55" t="s">
        <v>32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21"/>
      <c r="O171" s="43"/>
      <c r="P171" s="21"/>
      <c r="Q171" s="21"/>
      <c r="R171" s="44"/>
      <c r="S171" s="44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45"/>
      <c r="AQ171" s="45"/>
      <c r="AR171" s="21"/>
      <c r="AS171" s="39"/>
      <c r="AT171" s="21"/>
      <c r="AU171" s="21"/>
      <c r="AV171" s="21"/>
      <c r="AW171" s="21"/>
    </row>
    <row r="172" spans="1:49" ht="5.25" hidden="1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hidden="1" x14ac:dyDescent="0.2">
      <c r="A173" s="9"/>
      <c r="B173" s="10"/>
      <c r="D173" s="11" t="e">
        <f>VLOOKUP(A173,[1]leden!A$1:C$65536,2,FALSE)</f>
        <v>#N/A</v>
      </c>
      <c r="E173" s="12"/>
      <c r="F173" s="12"/>
      <c r="G173" s="12"/>
      <c r="H173" s="12"/>
      <c r="I173" s="12"/>
      <c r="J173" s="13"/>
      <c r="L173" s="14" t="e">
        <f>VLOOKUP(A173,[1]leden!A$1:C$65536,3,FALSE)</f>
        <v>#N/A</v>
      </c>
      <c r="M173" s="15"/>
      <c r="O173" s="16" t="e">
        <f>VLOOKUP(A173,[1]leden!A$1:F$65536,6,FALSE)</f>
        <v>#N/A</v>
      </c>
      <c r="P173" s="16"/>
      <c r="R173" s="16"/>
      <c r="S173" s="16"/>
      <c r="AP173" s="17" t="e">
        <f>ROUNDDOWN(AV173/AW173,3)</f>
        <v>#DIV/0!</v>
      </c>
      <c r="AQ173" s="18"/>
      <c r="AS173" s="19" t="e">
        <f>IF(AP173&lt;0.495,"OG",IF(AND(AP173&gt;=0.495,AP173&lt;0.61),"MG",IF(AND(AP173&gt;=0.61,AP173&lt;0.765),"PR",IF(AND(AP173&gt;=0.795,AP173&lt;0.95),"DPR",IF(AP173&gt;=0.95,"DRPR")))))</f>
        <v>#DIV/0!</v>
      </c>
      <c r="AV173">
        <f>SUM(R173,U173,X173,AA173,AD173,AG173,AJ173,AM173)</f>
        <v>0</v>
      </c>
      <c r="AW173">
        <f>SUM(S173,V173,Y173,AB173,AE173,AH173,AK173,AN173)</f>
        <v>0</v>
      </c>
    </row>
    <row r="174" spans="1:49" ht="3.75" hidden="1" customHeight="1" x14ac:dyDescent="0.2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</row>
    <row r="175" spans="1:49" hidden="1" x14ac:dyDescent="0.2">
      <c r="A175" s="9"/>
      <c r="B175" s="10"/>
      <c r="D175" s="11" t="e">
        <f>VLOOKUP(A175,[1]leden!A$1:C$65536,2,FALSE)</f>
        <v>#N/A</v>
      </c>
      <c r="E175" s="12"/>
      <c r="F175" s="12"/>
      <c r="G175" s="12"/>
      <c r="H175" s="12"/>
      <c r="I175" s="12"/>
      <c r="J175" s="13"/>
      <c r="L175" s="14" t="e">
        <f>VLOOKUP(A175,[1]leden!A$1:C$65536,3,FALSE)</f>
        <v>#N/A</v>
      </c>
      <c r="M175" s="15"/>
      <c r="O175" s="16" t="e">
        <f>VLOOKUP(A175,[1]leden!A$1:F$65536,6,FALSE)</f>
        <v>#N/A</v>
      </c>
      <c r="P175" s="16"/>
      <c r="R175" s="16"/>
      <c r="S175" s="16"/>
      <c r="AP175" s="17" t="e">
        <f>ROUNDDOWN(AV175/AW175,3)</f>
        <v>#DIV/0!</v>
      </c>
      <c r="AQ175" s="18"/>
      <c r="AS175" s="19" t="e">
        <f>IF(AP175&lt;0.495,"OG",IF(AND(AP175&gt;=0.495,AP175&lt;0.61),"MG",IF(AND(AP175&gt;=0.61,AP175&lt;0.765),"PR",IF(AND(AP175&gt;=0.795,AP175&lt;0.95),"DPR",IF(AP175&gt;=0.95,"DRPR")))))</f>
        <v>#DIV/0!</v>
      </c>
      <c r="AV175">
        <f>SUM(R175,U175,X175,AA175,AD175,AG175,AJ175,AM175)</f>
        <v>0</v>
      </c>
      <c r="AW175">
        <f>SUM(S175,V175,Y175,AB175,AE175,AH175,AK175,AN175)</f>
        <v>0</v>
      </c>
    </row>
    <row r="176" spans="1:49" ht="4.5" hidden="1" customHeight="1" x14ac:dyDescent="0.2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</row>
    <row r="177" spans="1:49" hidden="1" x14ac:dyDescent="0.2">
      <c r="A177" s="9"/>
      <c r="B177" s="10"/>
      <c r="D177" s="11" t="e">
        <f>VLOOKUP(A177,[1]leden!A$1:C$65536,2,FALSE)</f>
        <v>#N/A</v>
      </c>
      <c r="E177" s="12"/>
      <c r="F177" s="12"/>
      <c r="G177" s="12"/>
      <c r="H177" s="12"/>
      <c r="I177" s="12"/>
      <c r="J177" s="13"/>
      <c r="L177" s="14" t="e">
        <f>VLOOKUP(A177,[1]leden!A$1:C$65536,3,FALSE)</f>
        <v>#N/A</v>
      </c>
      <c r="M177" s="15"/>
      <c r="O177" s="16" t="e">
        <f>VLOOKUP(A177,[1]leden!A$1:D$65536,4,FALSE)</f>
        <v>#N/A</v>
      </c>
      <c r="R177" s="20"/>
      <c r="S177" s="20"/>
      <c r="T177" s="20"/>
      <c r="U177" s="36"/>
      <c r="V177" s="36"/>
      <c r="W177" s="20"/>
      <c r="X177" s="20"/>
      <c r="Y177" s="20"/>
      <c r="Z177" s="20"/>
      <c r="AA177" s="20"/>
      <c r="AB177" s="20"/>
      <c r="AC177" s="20"/>
      <c r="AD177" s="20"/>
      <c r="AE177" s="36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37" t="e">
        <f>ROUNDDOWN(AV177/AW177,3)</f>
        <v>#DIV/0!</v>
      </c>
      <c r="AQ177" s="38"/>
      <c r="AR177" s="20"/>
      <c r="AS177" s="19" t="e">
        <f>IF(AP177&lt;0.495,"OG",IF(AND(AP177&gt;=0.495,AP177&lt;0.61),"MG",IF(AND(AP177&gt;=0.61,AP177&lt;0.765),"PR",IF(AND(AP177&gt;=0.795,AP177&lt;0.95),"DPR",IF(AP177&gt;=0.95,"DRPR")))))</f>
        <v>#DIV/0!</v>
      </c>
      <c r="AV177">
        <f>SUM(R177,U177,X177,AA177)</f>
        <v>0</v>
      </c>
      <c r="AW177">
        <f>SUM(S177,V177,Y177,AB177)</f>
        <v>0</v>
      </c>
    </row>
    <row r="178" spans="1:49" ht="4.5" hidden="1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49" hidden="1" x14ac:dyDescent="0.2">
      <c r="A179" s="9"/>
      <c r="B179" s="10"/>
      <c r="D179" s="11" t="e">
        <f>VLOOKUP(A179,[1]leden!A$1:C$65536,2,FALSE)</f>
        <v>#N/A</v>
      </c>
      <c r="E179" s="12"/>
      <c r="F179" s="12"/>
      <c r="G179" s="12"/>
      <c r="H179" s="12"/>
      <c r="I179" s="12"/>
      <c r="J179" s="13"/>
      <c r="L179" s="14" t="e">
        <f>VLOOKUP(A179,[1]leden!A$1:C$65536,3,FALSE)</f>
        <v>#N/A</v>
      </c>
      <c r="M179" s="15"/>
      <c r="O179" s="16" t="e">
        <f>VLOOKUP(A179,[1]leden!A$1:D$65536,4,FALSE)</f>
        <v>#N/A</v>
      </c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37" t="e">
        <f>ROUNDDOWN(AV179/AW179,3)</f>
        <v>#DIV/0!</v>
      </c>
      <c r="AQ179" s="38"/>
      <c r="AR179" s="20"/>
      <c r="AS179" s="19" t="e">
        <f>IF(AP179&lt;0.495,"OG",IF(AND(AP179&gt;=0.495,AP179&lt;0.61),"MG",IF(AND(AP179&gt;=0.61,AP179&lt;0.765),"PR",IF(AND(AP179&gt;=0.795,AP179&lt;0.95),"DPR",IF(AP179&gt;=0.95,"DRPR")))))</f>
        <v>#DIV/0!</v>
      </c>
      <c r="AV179">
        <f>SUM(R179,U179,X179,AA179)</f>
        <v>0</v>
      </c>
      <c r="AW179">
        <f>SUM(S179,V179,Y179,AB179)</f>
        <v>0</v>
      </c>
    </row>
    <row r="180" spans="1:49" ht="3.75" hidden="1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hidden="1" x14ac:dyDescent="0.2">
      <c r="A181" s="9"/>
      <c r="B181" s="10"/>
      <c r="D181" s="11" t="e">
        <f>VLOOKUP(A181,[1]leden!A$1:C$65536,2,FALSE)</f>
        <v>#N/A</v>
      </c>
      <c r="E181" s="12"/>
      <c r="F181" s="12"/>
      <c r="G181" s="12"/>
      <c r="H181" s="12"/>
      <c r="I181" s="12"/>
      <c r="J181" s="13"/>
      <c r="L181" s="14" t="e">
        <f>VLOOKUP(A181,[1]leden!A$1:C$65536,3,FALSE)</f>
        <v>#N/A</v>
      </c>
      <c r="M181" s="15"/>
      <c r="O181" s="16" t="e">
        <f>VLOOKUP(A181,[1]leden!A$1:D$65536,4,FALSE)</f>
        <v>#N/A</v>
      </c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36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37" t="e">
        <f>ROUNDDOWN(AV181/AW181,3)</f>
        <v>#DIV/0!</v>
      </c>
      <c r="AQ181" s="38"/>
      <c r="AR181" s="20"/>
      <c r="AS181" s="19" t="e">
        <f>IF(AP181&lt;0.495,"OG",IF(AND(AP181&gt;=0.495,AP181&lt;0.61),"MG",IF(AND(AP181&gt;=0.61,AP181&lt;0.765),"PR",IF(AND(AP181&gt;=0.795,AP181&lt;0.95),"DPR",IF(AP181&gt;=0.95,"DRPR")))))</f>
        <v>#DIV/0!</v>
      </c>
      <c r="AV181">
        <f>SUM(R181,U181,X181,AA181)</f>
        <v>0</v>
      </c>
      <c r="AW181">
        <f>SUM(S181,V181,Y181,AB181)</f>
        <v>0</v>
      </c>
    </row>
    <row r="182" spans="1:49" ht="3" hidden="1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</row>
    <row r="183" spans="1:49" hidden="1" x14ac:dyDescent="0.2">
      <c r="A183" s="9"/>
      <c r="B183" s="10"/>
      <c r="D183" s="11" t="e">
        <f>VLOOKUP(A183,[1]leden!A$1:C$65536,2,FALSE)</f>
        <v>#N/A</v>
      </c>
      <c r="E183" s="12"/>
      <c r="F183" s="12"/>
      <c r="G183" s="12"/>
      <c r="H183" s="12"/>
      <c r="I183" s="12"/>
      <c r="J183" s="13"/>
      <c r="L183" s="14" t="e">
        <f>VLOOKUP(A183,[1]leden!A$1:C$65536,3,FALSE)</f>
        <v>#N/A</v>
      </c>
      <c r="M183" s="15"/>
      <c r="O183" s="16" t="e">
        <f>VLOOKUP(A183,[1]leden!A$1:D$65536,4,FALSE)</f>
        <v>#N/A</v>
      </c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36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37" t="e">
        <f>ROUNDDOWN(AV183/AW183,3)</f>
        <v>#DIV/0!</v>
      </c>
      <c r="AQ183" s="38"/>
      <c r="AR183" s="20"/>
      <c r="AS183" s="19" t="e">
        <f>IF(AP183&lt;0.495,"OG",IF(AND(AP183&gt;=0.495,AP183&lt;0.61),"MG",IF(AND(AP183&gt;=0.61,AP183&lt;0.765),"PR",IF(AND(AP183&gt;=0.795,AP183&lt;0.95),"DPR",IF(AP183&gt;=0.95,"DRPR")))))</f>
        <v>#DIV/0!</v>
      </c>
      <c r="AV183">
        <f>SUM(R183,U183,X183,AA183)</f>
        <v>0</v>
      </c>
      <c r="AW183">
        <f>SUM(S183,V183,Y183,AB183)</f>
        <v>0</v>
      </c>
    </row>
    <row r="184" spans="1:49" ht="4.5" hidden="1" customHeight="1" x14ac:dyDescent="0.2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</row>
    <row r="185" spans="1:49" hidden="1" x14ac:dyDescent="0.2">
      <c r="A185" s="9"/>
      <c r="B185" s="10"/>
      <c r="D185" s="11" t="e">
        <f>VLOOKUP(A185,[1]leden!A$1:C$65536,2,FALSE)</f>
        <v>#N/A</v>
      </c>
      <c r="E185" s="12"/>
      <c r="F185" s="12"/>
      <c r="G185" s="12"/>
      <c r="H185" s="12"/>
      <c r="I185" s="12"/>
      <c r="J185" s="13"/>
      <c r="L185" s="14" t="e">
        <f>VLOOKUP(A185,[1]leden!A$1:C$65536,3,FALSE)</f>
        <v>#N/A</v>
      </c>
      <c r="M185" s="15"/>
      <c r="O185" s="16" t="e">
        <f>VLOOKUP(A185,[1]leden!A$1:D$65536,4,FALSE)</f>
        <v>#N/A</v>
      </c>
      <c r="R185" s="20"/>
      <c r="S185" s="20"/>
      <c r="T185" s="20"/>
      <c r="U185" s="36"/>
      <c r="V185" s="36"/>
      <c r="W185" s="20"/>
      <c r="X185" s="20"/>
      <c r="Y185" s="20"/>
      <c r="Z185" s="20"/>
      <c r="AA185" s="20"/>
      <c r="AB185" s="20"/>
      <c r="AC185" s="20"/>
      <c r="AD185" s="20"/>
      <c r="AE185" s="36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37" t="e">
        <f>ROUNDDOWN(AV185/AW185,3)</f>
        <v>#DIV/0!</v>
      </c>
      <c r="AQ185" s="38"/>
      <c r="AR185" s="20"/>
      <c r="AS185" s="19" t="e">
        <f>IF(AP185&lt;0.495,"OG",IF(AND(AP185&gt;=0.495,AP185&lt;0.61),"MG",IF(AND(AP185&gt;=0.61,AP185&lt;0.765),"PR",IF(AND(AP185&gt;=0.795,AP185&lt;0.95),"DPR",IF(AP185&gt;=0.95,"DRPR")))))</f>
        <v>#DIV/0!</v>
      </c>
      <c r="AV185">
        <f>SUM(R185,U185,X185,AA185)</f>
        <v>0</v>
      </c>
      <c r="AW185">
        <f>SUM(S185,V185,Y185,AB185)</f>
        <v>0</v>
      </c>
    </row>
    <row r="186" spans="1:49" ht="4.5" hidden="1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</row>
    <row r="187" spans="1:49" hidden="1" x14ac:dyDescent="0.2">
      <c r="A187" s="9"/>
      <c r="B187" s="10"/>
      <c r="D187" s="11" t="e">
        <f>VLOOKUP(A187,[1]leden!A$1:C$65536,2,FALSE)</f>
        <v>#N/A</v>
      </c>
      <c r="E187" s="12"/>
      <c r="F187" s="12"/>
      <c r="G187" s="12"/>
      <c r="H187" s="12"/>
      <c r="I187" s="12"/>
      <c r="J187" s="13"/>
      <c r="L187" s="14" t="e">
        <f>VLOOKUP(A187,[1]leden!A$1:C$65536,3,FALSE)</f>
        <v>#N/A</v>
      </c>
      <c r="M187" s="15"/>
      <c r="O187" s="16" t="e">
        <f>VLOOKUP(A187,[1]leden!A$1:D$65536,4,FALSE)</f>
        <v>#N/A</v>
      </c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37" t="e">
        <f>ROUNDDOWN(AV187/AW187,3)</f>
        <v>#DIV/0!</v>
      </c>
      <c r="AQ187" s="38"/>
      <c r="AR187" s="20"/>
      <c r="AS187" s="19" t="e">
        <f>IF(AP187&lt;0.495,"OG",IF(AND(AP187&gt;=0.495,AP187&lt;0.61),"MG",IF(AND(AP187&gt;=0.61,AP187&lt;0.765),"PR",IF(AND(AP187&gt;=0.795,AP187&lt;0.95),"DPR",IF(AP187&gt;=0.95,"DRPR")))))</f>
        <v>#DIV/0!</v>
      </c>
      <c r="AV187">
        <f>SUM(R187,U187,X187,AA187)</f>
        <v>0</v>
      </c>
      <c r="AW187">
        <f>SUM(S187,V187,Y187,AB187)</f>
        <v>0</v>
      </c>
    </row>
    <row r="188" spans="1:49" ht="3.75" hidden="1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</row>
    <row r="189" spans="1:49" hidden="1" x14ac:dyDescent="0.2">
      <c r="A189" s="9"/>
      <c r="B189" s="10"/>
      <c r="D189" s="11" t="e">
        <f>VLOOKUP(A189,[1]leden!A$1:C$65536,2,FALSE)</f>
        <v>#N/A</v>
      </c>
      <c r="E189" s="12"/>
      <c r="F189" s="12"/>
      <c r="G189" s="12"/>
      <c r="H189" s="12"/>
      <c r="I189" s="12"/>
      <c r="J189" s="13"/>
      <c r="L189" s="14" t="e">
        <f>VLOOKUP(A189,[1]leden!A$1:C$65536,3,FALSE)</f>
        <v>#N/A</v>
      </c>
      <c r="M189" s="15"/>
      <c r="O189" s="16" t="e">
        <f>VLOOKUP(A189,[1]leden!A$1:D$65536,4,FALSE)</f>
        <v>#N/A</v>
      </c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36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37" t="e">
        <f>ROUNDDOWN(AV189/AW189,3)</f>
        <v>#DIV/0!</v>
      </c>
      <c r="AQ189" s="38"/>
      <c r="AR189" s="20"/>
      <c r="AS189" s="19" t="e">
        <f>IF(AP189&lt;0.495,"OG",IF(AND(AP189&gt;=0.495,AP189&lt;0.61),"MG",IF(AND(AP189&gt;=0.61,AP189&lt;0.765),"PR",IF(AND(AP189&gt;=0.795,AP189&lt;0.95),"DPR",IF(AP189&gt;=0.95,"DRPR")))))</f>
        <v>#DIV/0!</v>
      </c>
      <c r="AV189">
        <f>SUM(R189,U189,X189,AA189)</f>
        <v>0</v>
      </c>
      <c r="AW189">
        <f>SUM(S189,V189,Y189,AB189)</f>
        <v>0</v>
      </c>
    </row>
    <row r="190" spans="1:49" ht="6.75" hidden="1" customHeight="1" x14ac:dyDescent="0.2">
      <c r="A190" s="51"/>
      <c r="B190" s="51"/>
      <c r="C190" s="21"/>
      <c r="D190" s="48"/>
      <c r="E190" s="48"/>
      <c r="F190" s="48"/>
      <c r="G190" s="48"/>
      <c r="H190" s="48"/>
      <c r="I190" s="48"/>
      <c r="J190" s="48"/>
      <c r="K190" s="21"/>
      <c r="L190" s="52"/>
      <c r="M190" s="52"/>
      <c r="N190" s="21"/>
      <c r="O190" s="43"/>
      <c r="P190" s="21"/>
      <c r="Q190" s="21"/>
      <c r="R190" s="44"/>
      <c r="S190" s="44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53"/>
      <c r="AQ190" s="53"/>
      <c r="AR190" s="21"/>
      <c r="AS190" s="39"/>
      <c r="AT190" s="21"/>
      <c r="AU190" s="21"/>
      <c r="AV190" s="21"/>
      <c r="AW190" s="21"/>
    </row>
    <row r="191" spans="1:49" x14ac:dyDescent="0.2">
      <c r="A191" s="55" t="s">
        <v>33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21"/>
      <c r="O191" s="43"/>
      <c r="P191" s="21"/>
      <c r="Q191" s="21"/>
      <c r="R191" s="44"/>
      <c r="S191" s="44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45"/>
      <c r="AQ191" s="45"/>
      <c r="AR191" s="21"/>
      <c r="AS191" s="39"/>
      <c r="AT191" s="21"/>
      <c r="AU191" s="21"/>
      <c r="AV191" s="21"/>
      <c r="AW191" s="21"/>
    </row>
    <row r="192" spans="1:49" ht="5.2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</row>
    <row r="193" spans="1:49" x14ac:dyDescent="0.2">
      <c r="A193" s="9">
        <v>4156</v>
      </c>
      <c r="B193" s="10"/>
      <c r="D193" s="11" t="str">
        <f>VLOOKUP(A193,[1]leden!A$1:C$65536,2,FALSE)</f>
        <v>SEYS Norbert</v>
      </c>
      <c r="E193" s="12"/>
      <c r="F193" s="12"/>
      <c r="G193" s="12"/>
      <c r="H193" s="12"/>
      <c r="I193" s="12"/>
      <c r="J193" s="13"/>
      <c r="L193" s="14" t="str">
        <f>VLOOKUP(A193,[1]leden!A$1:C$65536,3,FALSE)</f>
        <v>K.BR</v>
      </c>
      <c r="M193" s="15"/>
      <c r="O193" s="16" t="str">
        <f>VLOOKUP(A193,[1]leden!A$1:F$65536,6,FALSE)</f>
        <v>4°</v>
      </c>
      <c r="P193" s="16">
        <f>VLOOKUP(A193,[1]leden!A$1:D$65536,4,FALSE)</f>
        <v>0</v>
      </c>
      <c r="R193" s="16">
        <v>18</v>
      </c>
      <c r="S193" s="16">
        <v>41</v>
      </c>
      <c r="U193">
        <v>18</v>
      </c>
      <c r="V193">
        <v>44</v>
      </c>
      <c r="X193">
        <v>18</v>
      </c>
      <c r="Y193">
        <v>71</v>
      </c>
      <c r="AA193">
        <v>15</v>
      </c>
      <c r="AB193">
        <v>54</v>
      </c>
      <c r="AP193" s="17">
        <f>ROUNDDOWN(AV193/AW193,3)</f>
        <v>0.32800000000000001</v>
      </c>
      <c r="AQ193" s="18"/>
      <c r="AS193" s="19" t="s">
        <v>14</v>
      </c>
      <c r="AV193">
        <f>SUM(R193,U193,X193,AA193,AD193,AG193,AJ193,AM193)</f>
        <v>69</v>
      </c>
      <c r="AW193">
        <f>SUM(S193,V193,Y193,AB193,AE193,AH193,AK193,AN193)</f>
        <v>210</v>
      </c>
    </row>
    <row r="194" spans="1:49" ht="3.75" customHeight="1" x14ac:dyDescent="0.2">
      <c r="P194" s="16"/>
    </row>
    <row r="195" spans="1:49" x14ac:dyDescent="0.2">
      <c r="A195" s="9">
        <v>7311</v>
      </c>
      <c r="B195" s="10"/>
      <c r="D195" s="11" t="str">
        <f>VLOOKUP(A195,[1]leden!A$1:C$65536,2,FALSE)</f>
        <v>BUZEYN Jean</v>
      </c>
      <c r="E195" s="12"/>
      <c r="F195" s="12"/>
      <c r="G195" s="12"/>
      <c r="H195" s="12"/>
      <c r="I195" s="12"/>
      <c r="J195" s="13"/>
      <c r="L195" s="14" t="str">
        <f>VLOOKUP(A195,[1]leden!A$1:C$65536,3,FALSE)</f>
        <v>K.Br</v>
      </c>
      <c r="M195" s="15"/>
      <c r="O195" s="16" t="s">
        <v>13</v>
      </c>
      <c r="P195" s="16" t="str">
        <f>VLOOKUP(A195,[1]leden!A$1:D$65536,4,FALSE)</f>
        <v>NS</v>
      </c>
      <c r="R195" s="16">
        <v>18</v>
      </c>
      <c r="S195" s="16">
        <v>55</v>
      </c>
      <c r="U195">
        <v>18</v>
      </c>
      <c r="V195">
        <v>28</v>
      </c>
      <c r="X195">
        <v>18</v>
      </c>
      <c r="Y195">
        <v>32</v>
      </c>
      <c r="AA195">
        <v>18</v>
      </c>
      <c r="AB195">
        <v>35</v>
      </c>
      <c r="AP195" s="17">
        <f>ROUNDDOWN(AV195/AW195,3)</f>
        <v>0.48</v>
      </c>
      <c r="AQ195" s="18"/>
      <c r="AS195" s="19" t="s">
        <v>6</v>
      </c>
      <c r="AV195">
        <f>SUM(R195,U195,X195,AA195,AD195,AG195,AJ195,AM195)</f>
        <v>72</v>
      </c>
      <c r="AW195">
        <f>SUM(S195,V195,Y195,AB195,AE195,AH195,AK195,AN195)</f>
        <v>150</v>
      </c>
    </row>
    <row r="196" spans="1:49" ht="4.5" customHeight="1" x14ac:dyDescent="0.2">
      <c r="P196" s="16"/>
      <c r="AS196" s="19"/>
    </row>
    <row r="197" spans="1:49" x14ac:dyDescent="0.2">
      <c r="A197" s="9">
        <v>4070</v>
      </c>
      <c r="B197" s="10"/>
      <c r="D197" s="11" t="str">
        <f>VLOOKUP(A197,[1]leden!A$1:C$65536,2,FALSE)</f>
        <v>DE BAERE Cindy</v>
      </c>
      <c r="E197" s="12"/>
      <c r="F197" s="12"/>
      <c r="G197" s="12"/>
      <c r="H197" s="12"/>
      <c r="I197" s="12"/>
      <c r="J197" s="13"/>
      <c r="L197" s="14" t="str">
        <f>VLOOKUP(A197,[1]leden!A$1:C$65536,3,FALSE)</f>
        <v>K.BR</v>
      </c>
      <c r="M197" s="15"/>
      <c r="O197" s="16" t="s">
        <v>13</v>
      </c>
      <c r="P197" s="16">
        <f>VLOOKUP(A197,[1]leden!A$1:D$65536,4,FALSE)</f>
        <v>0</v>
      </c>
      <c r="R197" s="16">
        <v>18</v>
      </c>
      <c r="S197" s="16">
        <v>37</v>
      </c>
      <c r="U197">
        <v>18</v>
      </c>
      <c r="V197">
        <v>33</v>
      </c>
      <c r="X197">
        <v>18</v>
      </c>
      <c r="Y197">
        <v>73</v>
      </c>
      <c r="AA197">
        <v>8</v>
      </c>
      <c r="AB197">
        <v>41</v>
      </c>
      <c r="AP197" s="17">
        <f>ROUNDDOWN(AV197/AW197,3)</f>
        <v>0.33600000000000002</v>
      </c>
      <c r="AQ197" s="18"/>
      <c r="AS197" s="19" t="s">
        <v>10</v>
      </c>
      <c r="AV197">
        <f>SUM(R197,U197,X197,AA197,AD197,AG197,AJ197,AM197)</f>
        <v>62</v>
      </c>
      <c r="AW197">
        <f>SUM(S197,V197,Y197,AB197,AE197,AH197,AK197,AN197)</f>
        <v>184</v>
      </c>
    </row>
    <row r="198" spans="1:49" ht="4.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</row>
    <row r="199" spans="1:49" x14ac:dyDescent="0.2">
      <c r="A199" s="9">
        <v>4966</v>
      </c>
      <c r="B199" s="10"/>
      <c r="D199" s="11" t="str">
        <f>VLOOKUP(A199,[1]leden!A$1:C$65536,2,FALSE)</f>
        <v>ROSSEL Francis</v>
      </c>
      <c r="E199" s="12"/>
      <c r="F199" s="12"/>
      <c r="G199" s="12"/>
      <c r="H199" s="12"/>
      <c r="I199" s="12"/>
      <c r="J199" s="13"/>
      <c r="L199" s="14" t="str">
        <f>VLOOKUP(A199,[1]leden!A$1:C$65536,3,FALSE)</f>
        <v>UN</v>
      </c>
      <c r="M199" s="15"/>
      <c r="O199" s="16" t="s">
        <v>13</v>
      </c>
      <c r="P199">
        <f>VLOOKUP(A199,[1]leden!A$1:D$65536,4,FALSE)</f>
        <v>0</v>
      </c>
      <c r="R199" s="20">
        <v>18</v>
      </c>
      <c r="S199" s="20">
        <v>38</v>
      </c>
      <c r="T199" s="20"/>
      <c r="U199" s="20">
        <v>18</v>
      </c>
      <c r="V199" s="20">
        <v>39</v>
      </c>
      <c r="W199" s="20"/>
      <c r="X199" s="20">
        <v>18</v>
      </c>
      <c r="Y199" s="20">
        <v>37</v>
      </c>
      <c r="Z199" s="20"/>
      <c r="AA199" s="36">
        <v>8</v>
      </c>
      <c r="AB199" s="36">
        <v>44</v>
      </c>
      <c r="AC199" s="20"/>
      <c r="AD199" s="36"/>
      <c r="AE199" s="36"/>
      <c r="AF199" s="20"/>
      <c r="AG199" s="20"/>
      <c r="AH199" s="20"/>
      <c r="AI199" s="20"/>
      <c r="AJ199" s="20"/>
      <c r="AK199" s="36"/>
      <c r="AL199" s="20"/>
      <c r="AM199" s="20"/>
      <c r="AN199" s="20"/>
      <c r="AO199" s="20"/>
      <c r="AP199" s="37">
        <f>ROUNDDOWN(AV199/AW199,3)</f>
        <v>0.39200000000000002</v>
      </c>
      <c r="AQ199" s="38"/>
      <c r="AR199" s="20"/>
      <c r="AS199" s="19" t="s">
        <v>10</v>
      </c>
      <c r="AV199">
        <f>SUM(R199,U199,X199,AA199,AD199,AG199)</f>
        <v>62</v>
      </c>
      <c r="AW199">
        <f>SUM(S199,V199,Y199,AB199,AE199,AH199)</f>
        <v>158</v>
      </c>
    </row>
    <row r="200" spans="1:49" ht="3.75" customHeight="1" x14ac:dyDescent="0.2"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</row>
    <row r="201" spans="1:49" x14ac:dyDescent="0.2">
      <c r="A201" s="9">
        <v>4950</v>
      </c>
      <c r="B201" s="10"/>
      <c r="D201" s="11" t="str">
        <f>VLOOKUP(A201,[1]leden!A$1:C$65536,2,FALSE)</f>
        <v>DE CONINCK Achille</v>
      </c>
      <c r="E201" s="12"/>
      <c r="F201" s="12"/>
      <c r="G201" s="12"/>
      <c r="H201" s="12"/>
      <c r="I201" s="12"/>
      <c r="J201" s="13"/>
      <c r="L201" s="14" t="str">
        <f>VLOOKUP(A201,[1]leden!A$1:C$65536,3,FALSE)</f>
        <v>K.SNBA</v>
      </c>
      <c r="M201" s="15"/>
      <c r="O201" s="16" t="s">
        <v>15</v>
      </c>
      <c r="P201" s="16">
        <f>VLOOKUP(A201,[1]leden!A$1:D$65536,4,FALSE)</f>
        <v>0</v>
      </c>
      <c r="R201" s="16">
        <v>22</v>
      </c>
      <c r="S201" s="16">
        <v>51</v>
      </c>
      <c r="U201">
        <v>22</v>
      </c>
      <c r="V201">
        <v>55</v>
      </c>
      <c r="X201">
        <v>8</v>
      </c>
      <c r="Y201">
        <v>37</v>
      </c>
      <c r="AA201">
        <v>8</v>
      </c>
      <c r="AB201">
        <v>29</v>
      </c>
      <c r="AP201" s="17">
        <f>ROUNDDOWN(AV201/AW201,3)</f>
        <v>0.34799999999999998</v>
      </c>
      <c r="AQ201" s="18"/>
      <c r="AS201" s="19" t="s">
        <v>14</v>
      </c>
      <c r="AV201">
        <f>SUM(R201,U201,X201,AA201,AD201,AG201)</f>
        <v>60</v>
      </c>
      <c r="AW201">
        <f>SUM(S201,V201,Y201,AB201,AE201,AH201)</f>
        <v>172</v>
      </c>
    </row>
    <row r="202" spans="1:49" ht="4.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</row>
    <row r="203" spans="1:49" x14ac:dyDescent="0.2">
      <c r="A203" s="9">
        <v>8090</v>
      </c>
      <c r="B203" s="10"/>
      <c r="D203" s="11" t="str">
        <f>VLOOKUP(A203,[1]leden!A$1:C$65536,2,FALSE)</f>
        <v>VANLAUWE Stephan</v>
      </c>
      <c r="E203" s="12"/>
      <c r="F203" s="12"/>
      <c r="G203" s="12"/>
      <c r="H203" s="12"/>
      <c r="I203" s="12"/>
      <c r="J203" s="13"/>
      <c r="L203" s="14" t="str">
        <f>VLOOKUP(A203,[1]leden!A$1:C$65536,3,FALSE)</f>
        <v>DOS</v>
      </c>
      <c r="M203" s="15"/>
      <c r="N203">
        <v>0</v>
      </c>
      <c r="O203" s="16" t="s">
        <v>15</v>
      </c>
      <c r="P203" s="16">
        <f>VLOOKUP(A203,[1]leden!A$1:D$65536,4,FALSE)</f>
        <v>0</v>
      </c>
      <c r="R203" s="16">
        <v>22</v>
      </c>
      <c r="S203" s="16">
        <v>54</v>
      </c>
      <c r="U203">
        <v>22</v>
      </c>
      <c r="V203">
        <v>73</v>
      </c>
      <c r="X203">
        <v>16</v>
      </c>
      <c r="Y203">
        <v>59</v>
      </c>
      <c r="AA203">
        <v>10</v>
      </c>
      <c r="AB203">
        <v>36</v>
      </c>
      <c r="AC203" s="20"/>
      <c r="AD203" s="36"/>
      <c r="AE203" s="36"/>
      <c r="AF203" s="20"/>
      <c r="AG203" s="20"/>
      <c r="AH203" s="20"/>
      <c r="AI203" s="20"/>
      <c r="AJ203" s="20"/>
      <c r="AK203" s="36"/>
      <c r="AL203" s="20"/>
      <c r="AM203" s="20"/>
      <c r="AN203" s="20"/>
      <c r="AO203" s="20"/>
      <c r="AP203" s="37">
        <f>ROUNDDOWN(AV203/AW203,3)</f>
        <v>0.315</v>
      </c>
      <c r="AQ203" s="38"/>
      <c r="AR203" s="20"/>
      <c r="AS203" s="19" t="str">
        <f>IF(AP203&lt;0.495,"OG",IF(AND(AP203&gt;=0.495,AP203&lt;0.61),"MG",IF(AND(AP203&gt;=0.61,AP203&lt;0.765),"PR",IF(AND(AP203&gt;=0.795,AP203&lt;0.95),"DPR",IF(AP203&gt;=0.95,"DRPR")))))</f>
        <v>OG</v>
      </c>
      <c r="AV203">
        <f>SUM(R203,U203,X203,AA203,AD203,AG203)</f>
        <v>70</v>
      </c>
      <c r="AW203">
        <f>SUM(S203,V203,Y203,AB203,AE203,AH203)</f>
        <v>222</v>
      </c>
    </row>
    <row r="204" spans="1:49" ht="3.75" customHeight="1" x14ac:dyDescent="0.2">
      <c r="A204" s="21"/>
      <c r="B204" s="21"/>
      <c r="C204" s="21"/>
      <c r="E204" s="56"/>
      <c r="F204" s="57"/>
      <c r="G204" s="57"/>
      <c r="H204" s="57"/>
      <c r="I204" s="58"/>
      <c r="J204" s="57"/>
      <c r="K204" s="59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</row>
    <row r="205" spans="1:49" x14ac:dyDescent="0.2">
      <c r="A205" s="9">
        <v>9283</v>
      </c>
      <c r="B205" s="10"/>
      <c r="D205" s="11" t="str">
        <f>VLOOKUP(A205,[1]leden!A$1:C$65536,2,FALSE)</f>
        <v>BRENDERS Thierry</v>
      </c>
      <c r="E205" s="12"/>
      <c r="F205" s="12"/>
      <c r="G205" s="12"/>
      <c r="H205" s="12"/>
      <c r="I205" s="12"/>
      <c r="J205" s="13"/>
      <c r="L205" s="14" t="str">
        <f>VLOOKUP(A205,[1]leden!A$1:C$65536,3,FALSE)</f>
        <v>KOH</v>
      </c>
      <c r="M205" s="15"/>
      <c r="O205" s="16" t="s">
        <v>15</v>
      </c>
      <c r="P205" s="16">
        <f>VLOOKUP(A205,[1]leden!A$1:D$65536,4,FALSE)</f>
        <v>0</v>
      </c>
      <c r="R205" s="16">
        <v>20</v>
      </c>
      <c r="S205" s="16">
        <v>52</v>
      </c>
      <c r="U205">
        <v>22</v>
      </c>
      <c r="V205">
        <v>48</v>
      </c>
      <c r="X205">
        <v>22</v>
      </c>
      <c r="Y205">
        <v>59</v>
      </c>
      <c r="AA205">
        <v>13</v>
      </c>
      <c r="AB205">
        <v>34</v>
      </c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37">
        <f>ROUNDDOWN(AV205/AW205,3)</f>
        <v>0.39800000000000002</v>
      </c>
      <c r="AQ205" s="38"/>
      <c r="AR205" s="20"/>
      <c r="AS205" s="19" t="str">
        <f>IF(AP205&lt;0.495,"OG",IF(AND(AP205&gt;=0.495,AP205&lt;0.61),"MG",IF(AND(AP205&gt;=0.61,AP205&lt;0.765),"PR",IF(AND(AP205&gt;=0.795,AP205&lt;0.95),"DPR",IF(AP205&gt;=0.95,"DRPR")))))</f>
        <v>OG</v>
      </c>
      <c r="AV205">
        <f>SUM(R205,U205,X205,AA205,AD205,AG205)</f>
        <v>77</v>
      </c>
      <c r="AW205">
        <f>SUM(S205,V205,Y205,AB205,AE205,AH205)</f>
        <v>193</v>
      </c>
    </row>
    <row r="206" spans="1:49" ht="5.2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</row>
    <row r="207" spans="1:49" x14ac:dyDescent="0.2">
      <c r="A207" s="9">
        <v>7462</v>
      </c>
      <c r="B207" s="10"/>
      <c r="D207" s="11" t="str">
        <f>VLOOKUP(A207,[1]leden!A$1:C$65536,2,FALSE)</f>
        <v>CREYF Fernand</v>
      </c>
      <c r="E207" s="12"/>
      <c r="F207" s="12"/>
      <c r="G207" s="12"/>
      <c r="H207" s="12"/>
      <c r="I207" s="12"/>
      <c r="J207" s="13"/>
      <c r="L207" s="14" t="str">
        <f>VLOOKUP(A207,[1]leden!A$1:C$65536,3,FALSE)</f>
        <v>K.BR</v>
      </c>
      <c r="M207" s="15"/>
      <c r="O207" s="16" t="str">
        <f>VLOOKUP(A207,[1]leden!A$1:F$65536,6,FALSE)</f>
        <v>2°</v>
      </c>
      <c r="P207" s="16">
        <f>VLOOKUP(A207,[1]leden!A$1:D$65536,4,FALSE)</f>
        <v>0</v>
      </c>
      <c r="R207" s="16">
        <v>26</v>
      </c>
      <c r="S207" s="16">
        <v>64</v>
      </c>
      <c r="U207">
        <v>27</v>
      </c>
      <c r="V207">
        <v>62</v>
      </c>
      <c r="X207">
        <v>23</v>
      </c>
      <c r="Y207">
        <v>63</v>
      </c>
      <c r="AA207">
        <v>27</v>
      </c>
      <c r="AB207">
        <v>55</v>
      </c>
      <c r="AC207" s="20"/>
      <c r="AD207" s="36"/>
      <c r="AE207" s="36"/>
      <c r="AF207" s="20"/>
      <c r="AG207" s="20"/>
      <c r="AH207" s="20"/>
      <c r="AI207" s="20"/>
      <c r="AJ207" s="20"/>
      <c r="AK207" s="36"/>
      <c r="AL207" s="20"/>
      <c r="AM207" s="20"/>
      <c r="AN207" s="20"/>
      <c r="AO207" s="20"/>
      <c r="AP207" s="37">
        <f>ROUNDDOWN(AV207/AW207,3)</f>
        <v>0.42199999999999999</v>
      </c>
      <c r="AQ207" s="38"/>
      <c r="AR207" s="20"/>
      <c r="AS207" s="19" t="str">
        <f>IF(AP207&lt;0.495,"OG",IF(AND(AP207&gt;=0.495,AP207&lt;0.61),"MG",IF(AND(AP207&gt;=0.61,AP207&lt;0.765),"PR",IF(AND(AP207&gt;=0.795,AP207&lt;0.95),"DPR",IF(AP207&gt;=0.95,"DRPR")))))</f>
        <v>OG</v>
      </c>
      <c r="AV207">
        <f>SUM(R207,U207,X207,AA207,AD207,AG207)</f>
        <v>103</v>
      </c>
      <c r="AW207">
        <f>SUM(S207,V207,Y207,AB207,AE207,AH207)</f>
        <v>244</v>
      </c>
    </row>
    <row r="208" spans="1:49" ht="3.75" customHeight="1" x14ac:dyDescent="0.2"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</row>
    <row r="209" spans="1:49" x14ac:dyDescent="0.2">
      <c r="A209" s="9">
        <v>2941</v>
      </c>
      <c r="B209" s="10"/>
      <c r="D209" s="11" t="s">
        <v>34</v>
      </c>
      <c r="E209" s="12"/>
      <c r="F209" s="12"/>
      <c r="G209" s="12"/>
      <c r="H209" s="12"/>
      <c r="I209" s="12"/>
      <c r="J209" s="13"/>
      <c r="L209" s="14" t="s">
        <v>35</v>
      </c>
      <c r="M209" s="15"/>
      <c r="O209" s="16" t="s">
        <v>18</v>
      </c>
      <c r="P209" s="16" t="e">
        <f>VLOOKUP(A209,[1]leden!A$1:D$65536,4,FALSE)</f>
        <v>#N/A</v>
      </c>
      <c r="R209" s="16">
        <v>27</v>
      </c>
      <c r="S209" s="16">
        <v>62</v>
      </c>
      <c r="U209">
        <v>27</v>
      </c>
      <c r="V209">
        <v>59</v>
      </c>
      <c r="X209">
        <v>21</v>
      </c>
      <c r="Y209">
        <v>63</v>
      </c>
      <c r="AA209">
        <v>20</v>
      </c>
      <c r="AB209">
        <v>56</v>
      </c>
      <c r="AC209" s="20"/>
      <c r="AD209" s="36"/>
      <c r="AE209" s="36"/>
      <c r="AF209" s="20"/>
      <c r="AG209" s="20"/>
      <c r="AH209" s="20"/>
      <c r="AI209" s="20"/>
      <c r="AJ209" s="20"/>
      <c r="AK209" s="36"/>
      <c r="AL209" s="20"/>
      <c r="AM209" s="20"/>
      <c r="AN209" s="20"/>
      <c r="AO209" s="20"/>
      <c r="AP209" s="37">
        <f>ROUNDDOWN(AV209/AW209,3)</f>
        <v>0.39500000000000002</v>
      </c>
      <c r="AQ209" s="38"/>
      <c r="AR209" s="20"/>
      <c r="AS209" s="19" t="str">
        <f>IF(AP209&lt;0.495,"OG",IF(AND(AP209&gt;=0.495,AP209&lt;0.61),"MG",IF(AND(AP209&gt;=0.61,AP209&lt;0.765),"PR",IF(AND(AP209&gt;=0.795,AP209&lt;0.95),"DPR",IF(AP209&gt;=0.95,"DRPR")))))</f>
        <v>OG</v>
      </c>
      <c r="AV209">
        <f>SUM(R209,U209,X209,AA209,AD209,AG209)</f>
        <v>95</v>
      </c>
      <c r="AW209">
        <f>SUM(S209,V209,Y209,AB209,AE209,AH209)</f>
        <v>240</v>
      </c>
    </row>
    <row r="210" spans="1:49" ht="4.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</row>
    <row r="211" spans="1:49" x14ac:dyDescent="0.2">
      <c r="A211" s="9">
        <v>9977</v>
      </c>
      <c r="B211" s="10"/>
      <c r="D211" s="11" t="str">
        <f>VLOOKUP(A211,[1]leden!A$1:C$65536,2,FALSE)</f>
        <v>GOEMAERE Yves</v>
      </c>
      <c r="E211" s="12"/>
      <c r="F211" s="12"/>
      <c r="G211" s="12"/>
      <c r="H211" s="12"/>
      <c r="I211" s="12"/>
      <c r="J211" s="13"/>
      <c r="L211" s="14" t="str">
        <f>VLOOKUP(A211,[1]leden!A$1:C$65536,3,FALSE)</f>
        <v>OBA</v>
      </c>
      <c r="M211" s="15"/>
      <c r="O211" s="16" t="str">
        <f>VLOOKUP(A211,[1]leden!A$1:F$65536,6,FALSE)</f>
        <v>2°</v>
      </c>
      <c r="P211">
        <f>VLOOKUP(A211,[1]leden!A$1:D$65536,4,FALSE)</f>
        <v>0</v>
      </c>
      <c r="R211" s="20">
        <v>27</v>
      </c>
      <c r="S211" s="20">
        <v>69</v>
      </c>
      <c r="T211" s="20"/>
      <c r="U211" s="20">
        <v>27</v>
      </c>
      <c r="V211" s="20">
        <v>49</v>
      </c>
      <c r="W211" s="20"/>
      <c r="X211" s="36">
        <v>27</v>
      </c>
      <c r="Y211" s="36">
        <v>46</v>
      </c>
      <c r="Z211" s="20"/>
      <c r="AA211" s="20">
        <v>21</v>
      </c>
      <c r="AB211" s="20">
        <v>55</v>
      </c>
      <c r="AC211" s="20"/>
      <c r="AD211" s="36"/>
      <c r="AE211" s="36"/>
      <c r="AF211" s="20"/>
      <c r="AG211" s="20"/>
      <c r="AH211" s="20"/>
      <c r="AI211" s="20"/>
      <c r="AJ211" s="20"/>
      <c r="AK211" s="36"/>
      <c r="AL211" s="20"/>
      <c r="AM211" s="20"/>
      <c r="AN211" s="20"/>
      <c r="AO211" s="20"/>
      <c r="AP211" s="37">
        <f>ROUNDDOWN(AV211/AW211,3)</f>
        <v>0.46500000000000002</v>
      </c>
      <c r="AQ211" s="38"/>
      <c r="AR211" s="20"/>
      <c r="AS211" s="19" t="str">
        <f>IF(AP211&lt;0.495,"OG",IF(AND(AP211&gt;=0.495,AP211&lt;0.61),"MG",IF(AND(AP211&gt;=0.61,AP211&lt;0.765),"PR",IF(AND(AP211&gt;=0.795,AP211&lt;0.95),"DPR",IF(AP211&gt;=0.95,"DRPR")))))</f>
        <v>OG</v>
      </c>
      <c r="AV211">
        <f>SUM(R211,U211,X211,AA211,AD211,AG211)</f>
        <v>102</v>
      </c>
      <c r="AW211">
        <f>SUM(S211,V211,Y211,AB211,AE211,AH211)</f>
        <v>219</v>
      </c>
    </row>
    <row r="212" spans="1:49" ht="4.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</row>
    <row r="213" spans="1:49" x14ac:dyDescent="0.2">
      <c r="A213" s="9">
        <v>9414</v>
      </c>
      <c r="B213" s="10"/>
      <c r="D213" s="11" t="str">
        <f>VLOOKUP(A213,[1]leden!A$1:C$65536,2,FALSE)</f>
        <v>EUSSEN Gerardus</v>
      </c>
      <c r="E213" s="12"/>
      <c r="F213" s="12"/>
      <c r="G213" s="12"/>
      <c r="H213" s="12"/>
      <c r="I213" s="12"/>
      <c r="J213" s="13"/>
      <c r="L213" s="14" t="str">
        <f>VLOOKUP(A213,[1]leden!A$1:C$65536,3,FALSE)</f>
        <v>OBA</v>
      </c>
      <c r="M213" s="15"/>
      <c r="O213" s="16" t="str">
        <f>VLOOKUP(A213,[1]leden!A$1:F$65536,6,FALSE)</f>
        <v>2°</v>
      </c>
      <c r="P213">
        <f>VLOOKUP(A213,[1]leden!A$1:D$65536,4,FALSE)</f>
        <v>0</v>
      </c>
      <c r="R213" s="20">
        <v>27</v>
      </c>
      <c r="S213" s="20">
        <v>65</v>
      </c>
      <c r="T213" s="20"/>
      <c r="U213" s="20">
        <v>25</v>
      </c>
      <c r="V213" s="20">
        <v>57</v>
      </c>
      <c r="W213" s="20"/>
      <c r="X213" s="20">
        <v>15</v>
      </c>
      <c r="Y213" s="20">
        <v>46</v>
      </c>
      <c r="Z213" s="20"/>
      <c r="AA213" s="36">
        <v>18</v>
      </c>
      <c r="AB213" s="36">
        <v>56</v>
      </c>
      <c r="AC213" s="20"/>
      <c r="AD213" s="36"/>
      <c r="AE213" s="36"/>
      <c r="AF213" s="20"/>
      <c r="AG213" s="20"/>
      <c r="AH213" s="20"/>
      <c r="AI213" s="20"/>
      <c r="AJ213" s="20"/>
      <c r="AK213" s="36"/>
      <c r="AL213" s="20"/>
      <c r="AM213" s="20"/>
      <c r="AN213" s="20"/>
      <c r="AO213" s="20"/>
      <c r="AP213" s="37">
        <f>ROUNDDOWN(AV213/AW213,3)</f>
        <v>0.379</v>
      </c>
      <c r="AQ213" s="38"/>
      <c r="AR213" s="20"/>
      <c r="AS213" s="19" t="str">
        <f>IF(AP213&lt;0.495,"OG",IF(AND(AP213&gt;=0.495,AP213&lt;0.61),"MG",IF(AND(AP213&gt;=0.61,AP213&lt;0.765),"PR",IF(AND(AP213&gt;=0.795,AP213&lt;0.95),"DPR",IF(AP213&gt;=0.95,"DRPR")))))</f>
        <v>OG</v>
      </c>
      <c r="AV213">
        <f>SUM(R213,U213,X213,AA213,AD213,AG213)</f>
        <v>85</v>
      </c>
      <c r="AW213">
        <f>SUM(S213,V213,Y213,AB213,AE213,AH213)</f>
        <v>224</v>
      </c>
    </row>
    <row r="214" spans="1:49" ht="3.75" customHeight="1" x14ac:dyDescent="0.2"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</row>
    <row r="215" spans="1:49" x14ac:dyDescent="0.2">
      <c r="A215" s="60">
        <v>4425</v>
      </c>
      <c r="B215" s="60"/>
      <c r="D215" s="41" t="s">
        <v>36</v>
      </c>
      <c r="E215" s="41"/>
      <c r="F215" s="41"/>
      <c r="G215" s="41"/>
      <c r="H215" s="41"/>
      <c r="I215" s="41"/>
      <c r="J215" s="41"/>
      <c r="L215" s="42" t="s">
        <v>37</v>
      </c>
      <c r="M215" s="42"/>
      <c r="O215" s="16" t="s">
        <v>18</v>
      </c>
      <c r="P215" s="16"/>
      <c r="R215" s="16">
        <v>25</v>
      </c>
      <c r="S215" s="16">
        <v>55</v>
      </c>
      <c r="U215">
        <v>27</v>
      </c>
      <c r="V215">
        <v>63</v>
      </c>
      <c r="X215">
        <v>27</v>
      </c>
      <c r="Y215">
        <v>47</v>
      </c>
      <c r="AA215">
        <v>19</v>
      </c>
      <c r="AB215">
        <v>41</v>
      </c>
      <c r="AD215" s="36"/>
      <c r="AE215" s="36"/>
      <c r="AF215" s="20"/>
      <c r="AG215" s="20"/>
      <c r="AH215" s="20"/>
      <c r="AI215" s="20"/>
      <c r="AJ215" s="20"/>
      <c r="AK215" s="36"/>
      <c r="AL215" s="20"/>
      <c r="AM215" s="20"/>
      <c r="AN215" s="20"/>
      <c r="AO215" s="20"/>
      <c r="AP215" s="37">
        <f>ROUNDDOWN(AV215/AW215,3)</f>
        <v>0.47499999999999998</v>
      </c>
      <c r="AQ215" s="38"/>
      <c r="AR215" s="20"/>
      <c r="AS215" s="19" t="str">
        <f>IF(AP215&lt;0.495,"OG",IF(AND(AP215&gt;=0.495,AP215&lt;0.61),"MG",IF(AND(AP215&gt;=0.61,AP215&lt;0.765),"PR",IF(AND(AP215&gt;=0.795,AP215&lt;0.95),"DPR",IF(AP215&gt;=0.95,"DRPR")))))</f>
        <v>OG</v>
      </c>
      <c r="AV215">
        <f>SUM(R215,U215,X215,AA215,AD215,AG215)</f>
        <v>98</v>
      </c>
      <c r="AW215">
        <f>SUM(S215,V215,Y215,AB215,AE215,AH215)</f>
        <v>206</v>
      </c>
    </row>
    <row r="216" spans="1:49" ht="4.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</row>
    <row r="217" spans="1:49" x14ac:dyDescent="0.2">
      <c r="A217" s="22">
        <v>4659</v>
      </c>
      <c r="B217" s="23"/>
      <c r="D217" s="24" t="str">
        <f>VLOOKUP(A217,[1]leden!A$1:C$65536,2,FALSE)</f>
        <v>BAS Jacques</v>
      </c>
      <c r="E217" s="25"/>
      <c r="F217" s="25"/>
      <c r="G217" s="25"/>
      <c r="H217" s="25"/>
      <c r="I217" s="25"/>
      <c r="J217" s="26"/>
      <c r="L217" s="14" t="str">
        <f>VLOOKUP(A217,[1]leden!A$1:C$65536,3,FALSE)</f>
        <v>K.GHOK</v>
      </c>
      <c r="M217" s="15"/>
      <c r="O217" s="16" t="s">
        <v>22</v>
      </c>
      <c r="P217" s="16">
        <f>VLOOKUP(A217,[1]leden!A$1:D$65536,4,FALSE)</f>
        <v>0</v>
      </c>
      <c r="R217" s="16">
        <v>34</v>
      </c>
      <c r="S217" s="16">
        <v>54</v>
      </c>
      <c r="U217">
        <v>34</v>
      </c>
      <c r="V217">
        <v>59</v>
      </c>
      <c r="X217">
        <v>34</v>
      </c>
      <c r="Y217">
        <v>66</v>
      </c>
      <c r="AA217">
        <v>26</v>
      </c>
      <c r="AB217">
        <v>49</v>
      </c>
      <c r="AC217" s="20"/>
      <c r="AD217" s="36"/>
      <c r="AE217" s="36"/>
      <c r="AF217" s="20"/>
      <c r="AG217" s="20"/>
      <c r="AH217" s="20"/>
      <c r="AI217" s="20"/>
      <c r="AJ217" s="20"/>
      <c r="AK217" s="36"/>
      <c r="AL217" s="20"/>
      <c r="AM217" s="20"/>
      <c r="AN217" s="20"/>
      <c r="AO217" s="20"/>
      <c r="AP217" s="37">
        <f>ROUNDDOWN(AV217/AW217,3)</f>
        <v>0.56100000000000005</v>
      </c>
      <c r="AQ217" s="38"/>
      <c r="AR217" s="20"/>
      <c r="AS217" s="19" t="str">
        <f>IF(AP217&lt;0.495,"OG",IF(AND(AP217&gt;=0.495,AP217&lt;0.61),"MG",IF(AND(AP217&gt;=0.61,AP217&lt;0.765),"PR",IF(AND(AP217&gt;=0.795,AP217&lt;0.95),"DPR",IF(AP217&gt;=0.95,"DRPR")))))</f>
        <v>MG</v>
      </c>
      <c r="AV217">
        <f>SUM(R217,U217,X217,AA217,AD217,AG217)</f>
        <v>128</v>
      </c>
      <c r="AW217">
        <f>SUM(S217,V217,Y217,AB217,AE217,AH217)</f>
        <v>228</v>
      </c>
    </row>
    <row r="218" spans="1:49" ht="3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</row>
    <row r="219" spans="1:49" x14ac:dyDescent="0.2">
      <c r="A219" s="9">
        <v>2211</v>
      </c>
      <c r="B219" s="10"/>
      <c r="D219" s="11" t="str">
        <f>VLOOKUP(A219,[1]leden!A$1:C$65536,2,FALSE)</f>
        <v>DE TRENOYE Christian</v>
      </c>
      <c r="E219" s="12"/>
      <c r="F219" s="12"/>
      <c r="G219" s="12"/>
      <c r="H219" s="12"/>
      <c r="I219" s="12"/>
      <c r="J219" s="13"/>
      <c r="L219" s="14" t="str">
        <f>VLOOKUP(A219,[1]leden!A$1:C$65536,3,FALSE)</f>
        <v>OBA</v>
      </c>
      <c r="M219" s="15"/>
      <c r="O219" s="16" t="str">
        <f>VLOOKUP(A219,[1]leden!A$1:F$65536,6,FALSE)</f>
        <v>1°</v>
      </c>
      <c r="P219" s="16">
        <f>VLOOKUP(A219,[1]leden!A$1:D$65536,4,FALSE)</f>
        <v>0</v>
      </c>
      <c r="R219" s="16">
        <v>34</v>
      </c>
      <c r="S219" s="16">
        <v>51</v>
      </c>
      <c r="U219">
        <v>34</v>
      </c>
      <c r="V219">
        <v>47</v>
      </c>
      <c r="X219">
        <v>25</v>
      </c>
      <c r="Y219">
        <v>65</v>
      </c>
      <c r="AA219">
        <v>34</v>
      </c>
      <c r="AB219">
        <v>51</v>
      </c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37">
        <f>ROUNDDOWN(AV219/AW219,3)</f>
        <v>0.59299999999999997</v>
      </c>
      <c r="AQ219" s="38"/>
      <c r="AR219" s="20"/>
      <c r="AS219" s="19" t="str">
        <f>IF(AP219&lt;0.495,"OG",IF(AND(AP219&gt;=0.495,AP219&lt;0.61),"MG",IF(AND(AP219&gt;=0.61,AP219&lt;0.765),"PR",IF(AND(AP219&gt;=0.795,AP219&lt;0.95),"DPR",IF(AP219&gt;=0.95,"DRPR")))))</f>
        <v>MG</v>
      </c>
      <c r="AT219" s="21"/>
      <c r="AU219" s="21"/>
      <c r="AV219">
        <f>SUM(R219,U219,X219,AA219,AD219,AG219)</f>
        <v>127</v>
      </c>
      <c r="AW219">
        <f>SUM(S219,V219,Y219,AB219,AE219,AH219)</f>
        <v>214</v>
      </c>
    </row>
    <row r="220" spans="1:49" ht="3.7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</row>
    <row r="221" spans="1:49" x14ac:dyDescent="0.2">
      <c r="A221" s="9">
        <v>9256</v>
      </c>
      <c r="B221" s="10"/>
      <c r="D221" s="11" t="str">
        <f>VLOOKUP(A221,[1]leden!A$1:C$65536,2,FALSE)</f>
        <v>DALLINGA Louis</v>
      </c>
      <c r="E221" s="12"/>
      <c r="F221" s="12"/>
      <c r="G221" s="12"/>
      <c r="H221" s="12"/>
      <c r="I221" s="12"/>
      <c r="J221" s="13"/>
      <c r="L221" s="14" t="str">
        <f>VLOOKUP(A221,[1]leden!A$1:C$65536,3,FALSE)</f>
        <v>K.BR</v>
      </c>
      <c r="M221" s="15"/>
      <c r="O221" s="16" t="str">
        <f>VLOOKUP(A221,[1]leden!A$1:F$65536,6,FALSE)</f>
        <v>1°</v>
      </c>
      <c r="P221" s="16">
        <f>VLOOKUP(A221,[1]leden!A$1:D$65536,4,FALSE)</f>
        <v>0</v>
      </c>
      <c r="R221" s="16">
        <v>34</v>
      </c>
      <c r="S221" s="16">
        <v>68</v>
      </c>
      <c r="U221">
        <v>34</v>
      </c>
      <c r="V221">
        <v>51</v>
      </c>
      <c r="X221">
        <v>34</v>
      </c>
      <c r="Y221">
        <v>56</v>
      </c>
      <c r="AA221">
        <v>30</v>
      </c>
      <c r="AB221">
        <v>50</v>
      </c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37">
        <f>ROUNDDOWN(AV221/AW221,3)</f>
        <v>0.58599999999999997</v>
      </c>
      <c r="AQ221" s="38"/>
      <c r="AR221" s="20"/>
      <c r="AS221" s="19" t="str">
        <f>IF(AP221&lt;0.495,"OG",IF(AND(AP221&gt;=0.495,AP221&lt;0.61),"MG",IF(AND(AP221&gt;=0.61,AP221&lt;0.765),"PR",IF(AND(AP221&gt;=0.795,AP221&lt;0.95),"DPR",IF(AP221&gt;=0.95,"DRPR")))))</f>
        <v>MG</v>
      </c>
      <c r="AT221" s="21"/>
      <c r="AU221" s="21"/>
      <c r="AV221">
        <f>SUM(R221,U221,X221,AA221,AD221,AG221)</f>
        <v>132</v>
      </c>
      <c r="AW221">
        <f>SUM(S221,V221,Y221,AB221,AE221,AH221)</f>
        <v>225</v>
      </c>
    </row>
    <row r="222" spans="1:49" ht="3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>
        <f>SUM(R222,U222,X222,AA222,AD222,AG222)</f>
        <v>0</v>
      </c>
      <c r="AW222">
        <f>SUM(S222,V222,Y222,AB222,AE222,AH222)</f>
        <v>0</v>
      </c>
    </row>
    <row r="223" spans="1:49" x14ac:dyDescent="0.2">
      <c r="A223" s="9">
        <v>4765</v>
      </c>
      <c r="B223" s="10"/>
      <c r="D223" s="11" t="str">
        <f>VLOOKUP(A223,[1]leden!A$1:C$65536,2,FALSE)</f>
        <v>DEBAES Peter</v>
      </c>
      <c r="E223" s="12"/>
      <c r="F223" s="12"/>
      <c r="G223" s="12"/>
      <c r="H223" s="12"/>
      <c r="I223" s="12"/>
      <c r="J223" s="13"/>
      <c r="L223" s="14" t="str">
        <f>VLOOKUP(A223,[1]leden!A$1:C$65536,3,FALSE)</f>
        <v>DOS</v>
      </c>
      <c r="M223" s="15"/>
      <c r="O223" s="16" t="str">
        <f>VLOOKUP(A223,[1]leden!A$1:F$65536,6,FALSE)</f>
        <v>1°</v>
      </c>
      <c r="P223" s="16">
        <f>VLOOKUP(A223,[1]leden!A$1:D$65536,4,FALSE)</f>
        <v>0</v>
      </c>
      <c r="R223" s="16">
        <v>34</v>
      </c>
      <c r="S223" s="16">
        <v>47</v>
      </c>
      <c r="U223">
        <v>34</v>
      </c>
      <c r="V223">
        <v>44</v>
      </c>
      <c r="X223">
        <v>33</v>
      </c>
      <c r="Y223">
        <v>59</v>
      </c>
      <c r="AA223">
        <v>34</v>
      </c>
      <c r="AB223">
        <v>43</v>
      </c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37">
        <f>ROUNDDOWN(AV223/AW223,3)</f>
        <v>0.69899999999999995</v>
      </c>
      <c r="AQ223" s="38"/>
      <c r="AR223" s="20"/>
      <c r="AS223" s="19" t="s">
        <v>10</v>
      </c>
      <c r="AT223" s="21"/>
      <c r="AU223" s="21"/>
      <c r="AV223">
        <f>SUM(R223,U223,X223,AA223,AD223,AG223)</f>
        <v>135</v>
      </c>
      <c r="AW223">
        <f>SUM(S223,V223,Y223,AB223,AE223,AH223)</f>
        <v>193</v>
      </c>
    </row>
    <row r="224" spans="1:49" ht="3.7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</row>
    <row r="225" spans="1:49" x14ac:dyDescent="0.2">
      <c r="A225" s="9">
        <v>4942</v>
      </c>
      <c r="B225" s="10"/>
      <c r="D225" s="11" t="str">
        <f>VLOOKUP(A225,[1]leden!A$1:C$65536,2,FALSE)</f>
        <v>BAETENS Marc</v>
      </c>
      <c r="E225" s="12"/>
      <c r="F225" s="12"/>
      <c r="G225" s="12"/>
      <c r="H225" s="12"/>
      <c r="I225" s="12"/>
      <c r="J225" s="13"/>
      <c r="L225" s="14" t="str">
        <f>VLOOKUP(A225,[1]leden!A$1:C$65536,3,FALSE)</f>
        <v>QU</v>
      </c>
      <c r="M225" s="15"/>
      <c r="O225" s="16" t="str">
        <f>VLOOKUP(A225,[1]leden!A$1:F$65536,6,FALSE)</f>
        <v>1°</v>
      </c>
      <c r="P225" s="16">
        <f>VLOOKUP(A225,[1]leden!A$1:D$65536,4,FALSE)</f>
        <v>0</v>
      </c>
      <c r="R225" s="16">
        <v>34</v>
      </c>
      <c r="S225" s="16">
        <v>65</v>
      </c>
      <c r="U225">
        <v>34</v>
      </c>
      <c r="V225">
        <v>50</v>
      </c>
      <c r="X225">
        <v>29</v>
      </c>
      <c r="Y225">
        <v>47</v>
      </c>
      <c r="AA225">
        <v>29</v>
      </c>
      <c r="AB225">
        <v>48</v>
      </c>
      <c r="AP225" s="17">
        <f>ROUNDDOWN(AV225/AW225,3)</f>
        <v>0.6</v>
      </c>
      <c r="AQ225" s="18"/>
      <c r="AS225" s="19" t="s">
        <v>14</v>
      </c>
      <c r="AT225" s="21"/>
      <c r="AU225" s="21"/>
      <c r="AV225">
        <f>SUM(R225,U225,X225,AA225,AD225,AG225)</f>
        <v>126</v>
      </c>
      <c r="AW225">
        <f>SUM(S225,V225,Y225,AB225,AE225,AH225)</f>
        <v>210</v>
      </c>
    </row>
    <row r="226" spans="1:49" ht="2.25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</row>
    <row r="227" spans="1:49" x14ac:dyDescent="0.2">
      <c r="A227" s="9">
        <v>8885</v>
      </c>
      <c r="B227" s="10"/>
      <c r="D227" s="11" t="str">
        <f>VLOOKUP(A227,[1]leden!A$1:C$65536,2,FALSE)</f>
        <v>SPOORMANS Roger</v>
      </c>
      <c r="E227" s="12"/>
      <c r="F227" s="12"/>
      <c r="G227" s="12"/>
      <c r="H227" s="12"/>
      <c r="I227" s="12"/>
      <c r="J227" s="13"/>
      <c r="L227" s="14" t="str">
        <f>VLOOKUP(A227,[1]leden!A$1:C$65536,3,FALSE)</f>
        <v>OBA</v>
      </c>
      <c r="M227" s="15"/>
      <c r="O227" s="16" t="str">
        <f>VLOOKUP(A227,[1]leden!A$1:F$65536,6,FALSE)</f>
        <v>1°</v>
      </c>
      <c r="P227" s="16">
        <f>VLOOKUP(A227,[1]leden!A$1:D$65536,4,FALSE)</f>
        <v>0</v>
      </c>
      <c r="R227" s="16">
        <v>34</v>
      </c>
      <c r="S227" s="16">
        <v>66</v>
      </c>
      <c r="U227">
        <v>34</v>
      </c>
      <c r="V227">
        <v>56</v>
      </c>
      <c r="X227">
        <v>32</v>
      </c>
      <c r="Y227">
        <v>52</v>
      </c>
      <c r="AA227">
        <v>28</v>
      </c>
      <c r="AB227">
        <v>43</v>
      </c>
      <c r="AP227" s="17">
        <f>ROUNDDOWN(AV227/AW227,3)</f>
        <v>0.58899999999999997</v>
      </c>
      <c r="AQ227" s="18"/>
      <c r="AS227" s="19" t="s">
        <v>14</v>
      </c>
      <c r="AT227" s="21"/>
      <c r="AU227" s="21"/>
      <c r="AV227">
        <f>SUM(R227,U227,X227,AA227,AD227,AG227)</f>
        <v>128</v>
      </c>
      <c r="AW227">
        <f>SUM(S227,V227,Y227,AB227,AE227,AH227)</f>
        <v>217</v>
      </c>
    </row>
    <row r="228" spans="1:49" ht="3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</row>
    <row r="229" spans="1:49" x14ac:dyDescent="0.2">
      <c r="A229" s="9">
        <v>4250</v>
      </c>
      <c r="B229" s="10"/>
      <c r="D229" s="11" t="str">
        <f>VLOOKUP(A229,[1]leden!A$1:C$65536,2,FALSE)</f>
        <v>COBBAERT  Thierry</v>
      </c>
      <c r="E229" s="12"/>
      <c r="F229" s="12"/>
      <c r="G229" s="12"/>
      <c r="H229" s="12"/>
      <c r="I229" s="12"/>
      <c r="J229" s="13"/>
      <c r="L229" s="14" t="str">
        <f>VLOOKUP(A229,[1]leden!A$1:C$65536,3,FALSE)</f>
        <v>K.BR</v>
      </c>
      <c r="M229" s="15"/>
      <c r="O229" s="16" t="str">
        <f>VLOOKUP(A229,[1]leden!A$1:F$65536,6,FALSE)</f>
        <v>exc</v>
      </c>
      <c r="P229" s="16">
        <f>VLOOKUP(A229,[1]leden!A$1:D$65536,4,FALSE)</f>
        <v>0</v>
      </c>
      <c r="R229" s="16">
        <v>42</v>
      </c>
      <c r="S229" s="16">
        <v>37</v>
      </c>
      <c r="U229">
        <v>42</v>
      </c>
      <c r="V229">
        <v>62</v>
      </c>
      <c r="X229">
        <v>42</v>
      </c>
      <c r="Y229">
        <v>44</v>
      </c>
      <c r="AA229">
        <v>35</v>
      </c>
      <c r="AB229">
        <v>64</v>
      </c>
      <c r="AP229" s="17">
        <f>ROUNDDOWN(AV229/AW229,3)</f>
        <v>0.77700000000000002</v>
      </c>
      <c r="AQ229" s="18"/>
      <c r="AS229" s="19" t="s">
        <v>10</v>
      </c>
      <c r="AT229" s="21"/>
      <c r="AU229" s="21"/>
      <c r="AV229">
        <f>SUM(R229,U229,X229,AA229,AD229,AG229)</f>
        <v>161</v>
      </c>
      <c r="AW229">
        <f>SUM(S229,V229,Y229,AB229,AE229,AH229)</f>
        <v>207</v>
      </c>
    </row>
    <row r="230" spans="1:49" ht="3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</row>
    <row r="231" spans="1:49" x14ac:dyDescent="0.2">
      <c r="A231" s="9">
        <v>4363</v>
      </c>
      <c r="B231" s="10"/>
      <c r="D231" s="11" t="str">
        <f>VLOOKUP(A231,[1]leden!A$1:C$65536,2,FALSE)</f>
        <v>PRIEUS Andy</v>
      </c>
      <c r="E231" s="12"/>
      <c r="F231" s="12"/>
      <c r="G231" s="12"/>
      <c r="H231" s="12"/>
      <c r="I231" s="12"/>
      <c r="J231" s="13"/>
      <c r="L231" s="14" t="str">
        <f>VLOOKUP(A231,[1]leden!A$1:C$65536,3,FALSE)</f>
        <v>K.BR</v>
      </c>
      <c r="M231" s="15"/>
      <c r="O231" s="16" t="str">
        <f>VLOOKUP(A231,[1]leden!A$1:F$65536,6,FALSE)</f>
        <v>exc</v>
      </c>
      <c r="P231" s="16">
        <f>VLOOKUP(A231,[1]leden!A$1:D$65536,4,FALSE)</f>
        <v>0</v>
      </c>
      <c r="R231" s="16">
        <v>42</v>
      </c>
      <c r="S231" s="16">
        <v>60</v>
      </c>
      <c r="U231">
        <v>42</v>
      </c>
      <c r="V231">
        <v>51</v>
      </c>
      <c r="X231">
        <v>32</v>
      </c>
      <c r="Y231">
        <v>41</v>
      </c>
      <c r="AA231">
        <v>42</v>
      </c>
      <c r="AB231">
        <v>57</v>
      </c>
      <c r="AP231" s="17">
        <f>ROUNDDOWN(AV231/AW231,3)</f>
        <v>0.755</v>
      </c>
      <c r="AQ231" s="18"/>
      <c r="AS231" s="19" t="s">
        <v>14</v>
      </c>
      <c r="AT231" s="21"/>
      <c r="AU231" s="21"/>
      <c r="AV231">
        <f>SUM(R231,U231,X231,AA231,AD231,AG231)</f>
        <v>158</v>
      </c>
      <c r="AW231">
        <f>SUM(S231,V231,Y231,AB231,AE231,AH231)</f>
        <v>209</v>
      </c>
    </row>
    <row r="232" spans="1:49" ht="4.5" customHeight="1" x14ac:dyDescent="0.2">
      <c r="P232" s="16"/>
      <c r="AS232" s="19"/>
      <c r="AT232" s="21"/>
      <c r="AU232" s="21"/>
      <c r="AV232" s="21"/>
      <c r="AW232" s="21"/>
    </row>
    <row r="233" spans="1:49" x14ac:dyDescent="0.2">
      <c r="A233" s="9">
        <v>4907</v>
      </c>
      <c r="B233" s="10"/>
      <c r="D233" s="11" t="str">
        <f>VLOOKUP(A233,[1]leden!A$1:C$65536,2,FALSE)</f>
        <v>CORNELISSEN Pierre</v>
      </c>
      <c r="E233" s="12"/>
      <c r="F233" s="12"/>
      <c r="G233" s="12"/>
      <c r="H233" s="12"/>
      <c r="I233" s="12"/>
      <c r="J233" s="13"/>
      <c r="L233" s="14" t="str">
        <f>VLOOKUP(A233,[1]leden!A$1:C$65536,3,FALSE)</f>
        <v>K.SNBA</v>
      </c>
      <c r="M233" s="15"/>
      <c r="O233" s="16" t="str">
        <f>VLOOKUP(A233,[1]leden!A$1:F$65536,6,FALSE)</f>
        <v>exc</v>
      </c>
      <c r="P233" s="16">
        <f>VLOOKUP(A233,[1]leden!A$1:D$65536,4,FALSE)</f>
        <v>0</v>
      </c>
      <c r="R233" s="16">
        <v>39</v>
      </c>
      <c r="S233" s="16">
        <v>73</v>
      </c>
      <c r="U233">
        <v>42</v>
      </c>
      <c r="V233">
        <v>77</v>
      </c>
      <c r="X233">
        <v>31</v>
      </c>
      <c r="Y233">
        <v>57</v>
      </c>
      <c r="AA233">
        <v>26</v>
      </c>
      <c r="AB233">
        <v>39</v>
      </c>
      <c r="AP233" s="17">
        <f>ROUNDDOWN(AV233/AW233,3)</f>
        <v>0.56000000000000005</v>
      </c>
      <c r="AQ233" s="18"/>
      <c r="AS233" s="19" t="s">
        <v>14</v>
      </c>
      <c r="AT233" s="21"/>
      <c r="AU233" s="21"/>
      <c r="AV233">
        <f>SUM(R233,U233,X233,AA233,AD233,AG233)</f>
        <v>138</v>
      </c>
      <c r="AW233">
        <f>SUM(S233,V233,Y233,AB233,AE233,AH233)</f>
        <v>246</v>
      </c>
    </row>
    <row r="234" spans="1:49" ht="5.25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39"/>
      <c r="AT234" s="21"/>
      <c r="AU234" s="21"/>
      <c r="AV234" s="21"/>
      <c r="AW234" s="21"/>
    </row>
    <row r="235" spans="1:49" x14ac:dyDescent="0.2">
      <c r="A235" s="9">
        <v>8362</v>
      </c>
      <c r="B235" s="10"/>
      <c r="D235" s="11" t="str">
        <f>VLOOKUP(A235,[1]leden!A$1:C$65536,2,FALSE)</f>
        <v>DEKRAKER Jean-Paul</v>
      </c>
      <c r="E235" s="12"/>
      <c r="F235" s="12"/>
      <c r="G235" s="12"/>
      <c r="H235" s="12"/>
      <c r="I235" s="12"/>
      <c r="J235" s="13"/>
      <c r="L235" s="14" t="str">
        <f>VLOOKUP(A235,[1]leden!A$1:C$65536,3,FALSE)</f>
        <v>K.BR</v>
      </c>
      <c r="M235" s="15"/>
      <c r="O235" s="16" t="str">
        <f>VLOOKUP(A235,[1]leden!A$1:F$65536,6,FALSE)</f>
        <v>hfd</v>
      </c>
      <c r="P235" s="16">
        <f>VLOOKUP(A235,[1]leden!A$1:D$65536,4,FALSE)</f>
        <v>0</v>
      </c>
      <c r="R235" s="16">
        <v>50</v>
      </c>
      <c r="S235" s="16">
        <v>49</v>
      </c>
      <c r="U235">
        <v>50</v>
      </c>
      <c r="V235">
        <v>52</v>
      </c>
      <c r="X235">
        <v>50</v>
      </c>
      <c r="Y235">
        <v>38</v>
      </c>
      <c r="AA235">
        <v>32</v>
      </c>
      <c r="AB235">
        <v>40</v>
      </c>
      <c r="AP235" s="17">
        <f>ROUNDDOWN(AV235/AW235,3)</f>
        <v>1.016</v>
      </c>
      <c r="AQ235" s="18"/>
      <c r="AS235" s="19" t="s">
        <v>10</v>
      </c>
      <c r="AT235" s="21"/>
      <c r="AU235" s="21"/>
      <c r="AV235">
        <f>SUM(R235,U235,X235,AA235,AD235,AG235)</f>
        <v>182</v>
      </c>
      <c r="AW235">
        <f>SUM(S235,V235,Y235,AB235,AE235,AH235)</f>
        <v>179</v>
      </c>
    </row>
    <row r="236" spans="1:49" ht="4.5" customHeight="1" x14ac:dyDescent="0.2">
      <c r="A236" s="49"/>
      <c r="B236" s="49"/>
      <c r="C236" s="51"/>
      <c r="D236" s="49"/>
      <c r="E236" s="49"/>
      <c r="F236" s="49"/>
      <c r="G236" s="49"/>
      <c r="H236" s="49"/>
      <c r="I236" s="49"/>
      <c r="J236" s="49"/>
      <c r="K236" s="51"/>
      <c r="L236" s="49"/>
      <c r="M236" s="49"/>
      <c r="N236" s="51"/>
      <c r="O236" s="61"/>
      <c r="P236" s="21"/>
      <c r="Q236" s="21"/>
      <c r="R236" s="49"/>
      <c r="S236" s="49"/>
      <c r="T236" s="21"/>
      <c r="U236" s="49"/>
      <c r="V236" s="49"/>
      <c r="W236" s="21"/>
      <c r="X236" s="49"/>
      <c r="Y236" s="49"/>
      <c r="Z236" s="21"/>
      <c r="AA236" s="49"/>
      <c r="AB236" s="49"/>
      <c r="AC236" s="21"/>
      <c r="AD236" s="49"/>
      <c r="AE236" s="49"/>
      <c r="AF236" s="21"/>
      <c r="AG236" s="49"/>
      <c r="AH236" s="49"/>
      <c r="AI236" s="21"/>
      <c r="AJ236" s="49"/>
      <c r="AK236" s="49"/>
      <c r="AL236" s="21"/>
      <c r="AM236" s="49"/>
      <c r="AN236" s="49"/>
      <c r="AO236" s="21"/>
      <c r="AP236" s="48"/>
      <c r="AQ236" s="48"/>
      <c r="AR236" s="21"/>
      <c r="AS236" s="39"/>
      <c r="AT236" s="21"/>
      <c r="AU236" s="21"/>
      <c r="AV236" s="21"/>
      <c r="AW236" s="21"/>
    </row>
    <row r="237" spans="1:49" x14ac:dyDescent="0.2">
      <c r="A237" s="9">
        <v>4722</v>
      </c>
      <c r="B237" s="10"/>
      <c r="D237" s="11" t="str">
        <f>VLOOKUP(A237,[1]leden!A$1:C$65536,2,FALSE)</f>
        <v>BLAUWBLOMME Henk</v>
      </c>
      <c r="E237" s="12"/>
      <c r="F237" s="12"/>
      <c r="G237" s="12"/>
      <c r="H237" s="12"/>
      <c r="I237" s="12"/>
      <c r="J237" s="13"/>
      <c r="L237" s="14" t="str">
        <f>VLOOKUP(A237,[1]leden!A$1:C$65536,3,FALSE)</f>
        <v>K.BR</v>
      </c>
      <c r="M237" s="15"/>
      <c r="O237" s="16" t="str">
        <f>VLOOKUP(A237,[1]leden!A$1:F$65536,6,FALSE)</f>
        <v>ere</v>
      </c>
      <c r="P237" s="16">
        <f>VLOOKUP(A237,[1]leden!A$1:D$65536,4,FALSE)</f>
        <v>0</v>
      </c>
      <c r="R237" s="16">
        <v>58</v>
      </c>
      <c r="S237" s="16">
        <v>58</v>
      </c>
      <c r="U237">
        <v>60</v>
      </c>
      <c r="V237">
        <v>54</v>
      </c>
      <c r="X237">
        <v>57</v>
      </c>
      <c r="Y237">
        <v>65</v>
      </c>
      <c r="AA237">
        <v>41</v>
      </c>
      <c r="AB237">
        <v>47</v>
      </c>
      <c r="AP237" s="17">
        <f>ROUNDDOWN(AV237/AW237,3)</f>
        <v>0.96399999999999997</v>
      </c>
      <c r="AQ237" s="18"/>
      <c r="AS237" s="19" t="s">
        <v>14</v>
      </c>
      <c r="AT237" s="21"/>
      <c r="AU237" s="21"/>
      <c r="AV237">
        <f>SUM(R237,U237,X237,AA237,AD237,AG237)</f>
        <v>216</v>
      </c>
      <c r="AW237">
        <f>SUM(S237,V237,Y237,AB237,AE237,AH237)</f>
        <v>224</v>
      </c>
    </row>
    <row r="238" spans="1:49" ht="3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</row>
    <row r="239" spans="1:49" x14ac:dyDescent="0.2">
      <c r="A239" s="9">
        <v>6094</v>
      </c>
      <c r="B239" s="10"/>
      <c r="D239" s="11" t="str">
        <f>VLOOKUP(A239,[1]leden!A$1:C$65536,2,FALSE)</f>
        <v>VANACKER Steven</v>
      </c>
      <c r="E239" s="12"/>
      <c r="F239" s="12"/>
      <c r="G239" s="12"/>
      <c r="H239" s="12"/>
      <c r="I239" s="12"/>
      <c r="J239" s="13"/>
      <c r="L239" s="14" t="str">
        <f>VLOOKUP(A239,[1]leden!A$1:C$65536,3,FALSE)</f>
        <v>DOS</v>
      </c>
      <c r="M239" s="15"/>
      <c r="O239" s="16" t="str">
        <f>VLOOKUP(A239,[1]leden!A$1:F$65536,6,FALSE)</f>
        <v>ere</v>
      </c>
      <c r="P239" s="16">
        <f>VLOOKUP(A239,[1]leden!A$1:D$65536,4,FALSE)</f>
        <v>0</v>
      </c>
      <c r="R239" s="16">
        <v>60</v>
      </c>
      <c r="S239" s="16">
        <v>38</v>
      </c>
      <c r="U239">
        <v>60</v>
      </c>
      <c r="V239">
        <v>38</v>
      </c>
      <c r="X239">
        <v>60</v>
      </c>
      <c r="Y239">
        <v>40</v>
      </c>
      <c r="AA239">
        <v>60</v>
      </c>
      <c r="AB239">
        <v>43</v>
      </c>
      <c r="AP239" s="17">
        <f>ROUNDDOWN(AV239/AW239,3)</f>
        <v>1.5089999999999999</v>
      </c>
      <c r="AQ239" s="18"/>
      <c r="AS239" s="19" t="s">
        <v>10</v>
      </c>
      <c r="AT239" s="21"/>
      <c r="AU239" s="21"/>
      <c r="AV239">
        <f>SUM(R239,U239,X239,AA239,AD239,AG239)</f>
        <v>240</v>
      </c>
      <c r="AW239">
        <f>SUM(S239,V239,Y239,AB239,AE239,AH239)</f>
        <v>159</v>
      </c>
    </row>
    <row r="240" spans="1:49" ht="3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</row>
    <row r="241" spans="1:49" x14ac:dyDescent="0.2">
      <c r="A241" s="55" t="s">
        <v>38</v>
      </c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21"/>
      <c r="O241" s="43"/>
      <c r="P241" s="21"/>
      <c r="Q241" s="21"/>
      <c r="R241" s="44"/>
      <c r="S241" s="44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45"/>
      <c r="AQ241" s="45"/>
      <c r="AR241" s="21"/>
      <c r="AS241" s="39"/>
      <c r="AT241" s="21"/>
      <c r="AU241" s="21"/>
      <c r="AV241" s="21"/>
      <c r="AW241" s="21"/>
    </row>
    <row r="242" spans="1:49" ht="3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</row>
    <row r="243" spans="1:49" x14ac:dyDescent="0.2">
      <c r="A243" s="9">
        <v>8275</v>
      </c>
      <c r="B243" s="10"/>
      <c r="D243" s="11" t="s">
        <v>39</v>
      </c>
      <c r="E243" s="12"/>
      <c r="F243" s="12"/>
      <c r="G243" s="12"/>
      <c r="H243" s="12"/>
      <c r="I243" s="12"/>
      <c r="J243" s="13"/>
      <c r="L243" s="14" t="s">
        <v>40</v>
      </c>
      <c r="M243" s="15"/>
      <c r="O243" s="16" t="s">
        <v>13</v>
      </c>
      <c r="P243" s="16" t="e">
        <f>VLOOKUP(A243,[1]leden!A$1:D$65536,4,FALSE)</f>
        <v>#N/A</v>
      </c>
      <c r="R243" s="16">
        <v>18</v>
      </c>
      <c r="S243" s="16">
        <v>52</v>
      </c>
      <c r="U243">
        <v>18</v>
      </c>
      <c r="V243">
        <v>42</v>
      </c>
      <c r="X243">
        <v>18</v>
      </c>
      <c r="Y243">
        <v>29</v>
      </c>
      <c r="AA243">
        <v>18</v>
      </c>
      <c r="AB243">
        <v>44</v>
      </c>
      <c r="AD243">
        <v>15</v>
      </c>
      <c r="AE243">
        <v>34</v>
      </c>
      <c r="AG243">
        <v>18</v>
      </c>
      <c r="AH243">
        <v>30</v>
      </c>
      <c r="AP243" s="17">
        <f>ROUNDDOWN(AV243/AW243,3)</f>
        <v>0.45400000000000001</v>
      </c>
      <c r="AQ243" s="18"/>
      <c r="AS243" s="19" t="s">
        <v>6</v>
      </c>
      <c r="AT243" s="21"/>
      <c r="AU243" s="21"/>
      <c r="AV243">
        <f>SUM(R243,U243,X243,AA243,AD243,AG243)</f>
        <v>105</v>
      </c>
      <c r="AW243">
        <f>SUM(S243,V243,Y243,AB243,AE243,AH243)</f>
        <v>231</v>
      </c>
    </row>
    <row r="244" spans="1:49" ht="3.7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</row>
    <row r="245" spans="1:49" x14ac:dyDescent="0.2">
      <c r="A245" s="9">
        <v>4256</v>
      </c>
      <c r="B245" s="10"/>
      <c r="D245" s="11" t="str">
        <f>VLOOKUP(A245,[1]leden!A$1:C$65536,2,FALSE)</f>
        <v>HELSMOORTEL Rik</v>
      </c>
      <c r="E245" s="12"/>
      <c r="F245" s="12"/>
      <c r="G245" s="12"/>
      <c r="H245" s="12"/>
      <c r="I245" s="12"/>
      <c r="J245" s="13"/>
      <c r="L245" s="14" t="str">
        <f>VLOOKUP(A245,[1]leden!A$1:C$65536,3,FALSE)</f>
        <v>OBA</v>
      </c>
      <c r="M245" s="15"/>
      <c r="O245" s="16" t="str">
        <f>VLOOKUP(A245,[1]leden!A$1:F$65536,6,FALSE)</f>
        <v>3°</v>
      </c>
      <c r="P245" s="16">
        <f>VLOOKUP(A245,[1]leden!A$1:D$65536,4,FALSE)</f>
        <v>0</v>
      </c>
      <c r="R245" s="16">
        <v>22</v>
      </c>
      <c r="S245" s="16">
        <v>58</v>
      </c>
      <c r="U245">
        <v>22</v>
      </c>
      <c r="V245">
        <v>54</v>
      </c>
      <c r="X245">
        <v>22</v>
      </c>
      <c r="Y245">
        <v>42</v>
      </c>
      <c r="AA245">
        <v>18</v>
      </c>
      <c r="AB245">
        <v>47</v>
      </c>
      <c r="AD245">
        <v>13</v>
      </c>
      <c r="AE245">
        <v>30</v>
      </c>
      <c r="AG245">
        <v>22</v>
      </c>
      <c r="AH245">
        <v>34</v>
      </c>
      <c r="AP245" s="17">
        <v>0.44900000000000001</v>
      </c>
      <c r="AQ245" s="18"/>
      <c r="AS245" s="19" t="s">
        <v>10</v>
      </c>
      <c r="AT245" s="21"/>
      <c r="AU245" s="21"/>
      <c r="AV245">
        <f>SUM(R245,U245,X245,AA245,AD245,AG245)</f>
        <v>119</v>
      </c>
      <c r="AW245">
        <f>SUM(S245,V245,Y245,AB245,AE245,AH245)</f>
        <v>265</v>
      </c>
    </row>
    <row r="246" spans="1:49" ht="3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</row>
    <row r="247" spans="1:49" x14ac:dyDescent="0.2">
      <c r="A247" s="9">
        <v>7795</v>
      </c>
      <c r="B247" s="10"/>
      <c r="D247" s="11" t="str">
        <f>VLOOKUP(A247,[1]leden!A$1:C$65536,2,FALSE)</f>
        <v>HACKE Jean-Marie</v>
      </c>
      <c r="E247" s="12"/>
      <c r="F247" s="12"/>
      <c r="G247" s="12"/>
      <c r="H247" s="12"/>
      <c r="I247" s="12"/>
      <c r="J247" s="13"/>
      <c r="L247" s="14" t="str">
        <f>VLOOKUP(A247,[1]leden!A$1:C$65536,3,FALSE)</f>
        <v>K.BR</v>
      </c>
      <c r="M247" s="15"/>
      <c r="O247" s="16" t="str">
        <f>VLOOKUP(A247,[1]leden!A$1:F$65536,6,FALSE)</f>
        <v>2°</v>
      </c>
      <c r="P247" s="16">
        <f>VLOOKUP(A247,[1]leden!A$1:D$65536,4,FALSE)</f>
        <v>0</v>
      </c>
      <c r="R247" s="16">
        <v>19</v>
      </c>
      <c r="S247" s="16">
        <v>51</v>
      </c>
      <c r="U247">
        <v>27</v>
      </c>
      <c r="V247">
        <v>32</v>
      </c>
      <c r="X247">
        <v>27</v>
      </c>
      <c r="Y247">
        <v>56</v>
      </c>
      <c r="AA247">
        <v>27</v>
      </c>
      <c r="AB247">
        <v>55</v>
      </c>
      <c r="AD247">
        <v>15</v>
      </c>
      <c r="AE247">
        <v>47</v>
      </c>
      <c r="AG247">
        <v>15</v>
      </c>
      <c r="AH247">
        <v>52</v>
      </c>
      <c r="AP247" s="17">
        <f>ROUNDDOWN(AV247/AW247,3)</f>
        <v>0.443</v>
      </c>
      <c r="AQ247" s="18"/>
      <c r="AS247" s="19" t="s">
        <v>14</v>
      </c>
      <c r="AT247" s="21"/>
      <c r="AU247" s="21"/>
      <c r="AV247">
        <f>SUM(R247,U247,X247,AA247,AD247,AG247)</f>
        <v>130</v>
      </c>
      <c r="AW247">
        <f>SUM(S247,V247,Y247,AB247,AE247,AH247)</f>
        <v>293</v>
      </c>
    </row>
    <row r="248" spans="1:49" ht="3.75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</row>
    <row r="249" spans="1:49" x14ac:dyDescent="0.2">
      <c r="A249" s="9">
        <v>4284</v>
      </c>
      <c r="B249" s="10"/>
      <c r="D249" s="11" t="str">
        <f>VLOOKUP(A249,[1]leden!A$1:C$65536,2,FALSE)</f>
        <v>DE BACKER Peter</v>
      </c>
      <c r="E249" s="12"/>
      <c r="F249" s="12"/>
      <c r="G249" s="12"/>
      <c r="H249" s="12"/>
      <c r="I249" s="12"/>
      <c r="J249" s="13"/>
      <c r="L249" s="14" t="str">
        <f>VLOOKUP(A249,[1]leden!A$1:C$65536,3,FALSE)</f>
        <v>QU</v>
      </c>
      <c r="M249" s="15"/>
      <c r="O249" s="16" t="s">
        <v>41</v>
      </c>
      <c r="P249" s="16">
        <f>VLOOKUP(A249,[1]leden!A$1:D$65536,4,FALSE)</f>
        <v>0</v>
      </c>
      <c r="R249" s="16">
        <v>40</v>
      </c>
      <c r="S249" s="16">
        <v>27</v>
      </c>
      <c r="U249">
        <v>50</v>
      </c>
      <c r="V249">
        <v>37</v>
      </c>
      <c r="X249">
        <v>50</v>
      </c>
      <c r="Y249">
        <v>41</v>
      </c>
      <c r="AA249">
        <v>50</v>
      </c>
      <c r="AB249">
        <v>39</v>
      </c>
      <c r="AD249">
        <v>50</v>
      </c>
      <c r="AE249">
        <v>37</v>
      </c>
      <c r="AG249">
        <v>50</v>
      </c>
      <c r="AH249">
        <v>26</v>
      </c>
      <c r="AP249" s="17">
        <f>ROUNDDOWN(AV249/AW249,3)</f>
        <v>1.4</v>
      </c>
      <c r="AQ249" s="18"/>
      <c r="AS249" s="19" t="s">
        <v>10</v>
      </c>
      <c r="AT249" s="21"/>
      <c r="AU249" s="21"/>
      <c r="AV249">
        <f>SUM(R249,U249,X249,AA249,AD249,AG249)</f>
        <v>290</v>
      </c>
      <c r="AW249">
        <f>SUM(S249,V249,Y249,AB249,AE249,AH249)</f>
        <v>207</v>
      </c>
    </row>
    <row r="250" spans="1:49" ht="4.5" customHeight="1" x14ac:dyDescent="0.2">
      <c r="P250" s="16"/>
      <c r="AS250" s="19"/>
      <c r="AT250" s="21"/>
      <c r="AU250" s="21"/>
      <c r="AV250" s="21"/>
      <c r="AW250" s="21"/>
    </row>
    <row r="251" spans="1:49" x14ac:dyDescent="0.2">
      <c r="A251" s="9">
        <v>5689</v>
      </c>
      <c r="B251" s="10"/>
      <c r="D251" s="11" t="str">
        <f>VLOOKUP(A251,[1]leden!A$1:C$65536,2,FALSE)</f>
        <v>SAVER Koen</v>
      </c>
      <c r="E251" s="12"/>
      <c r="F251" s="12"/>
      <c r="G251" s="12"/>
      <c r="H251" s="12"/>
      <c r="I251" s="12"/>
      <c r="J251" s="13"/>
      <c r="L251" s="14" t="str">
        <f>VLOOKUP(A251,[1]leden!A$1:C$65536,3,FALSE)</f>
        <v>K.BR</v>
      </c>
      <c r="M251" s="15"/>
      <c r="O251" s="16" t="str">
        <f>VLOOKUP(A251,[1]leden!A$1:F$65536,6,FALSE)</f>
        <v>hfd</v>
      </c>
      <c r="P251" s="16">
        <f>VLOOKUP(A251,[1]leden!A$1:D$65536,4,FALSE)</f>
        <v>0</v>
      </c>
      <c r="R251" s="16">
        <v>50</v>
      </c>
      <c r="S251" s="16">
        <v>49</v>
      </c>
      <c r="U251">
        <v>48</v>
      </c>
      <c r="V251">
        <v>54</v>
      </c>
      <c r="X251">
        <v>50</v>
      </c>
      <c r="Y251">
        <v>38</v>
      </c>
      <c r="AA251">
        <v>41</v>
      </c>
      <c r="AB251">
        <v>43</v>
      </c>
      <c r="AD251">
        <v>50</v>
      </c>
      <c r="AE251">
        <v>54</v>
      </c>
      <c r="AG251">
        <v>20</v>
      </c>
      <c r="AH251">
        <v>26</v>
      </c>
      <c r="AP251" s="17">
        <f>ROUNDDOWN(AV251/AW251,3)</f>
        <v>0.98099999999999998</v>
      </c>
      <c r="AQ251" s="18"/>
      <c r="AS251" s="19" t="s">
        <v>10</v>
      </c>
      <c r="AT251" s="21"/>
      <c r="AU251" s="21"/>
      <c r="AV251">
        <f>SUM(R251,U251,X251,AA251,AD251,AG251)</f>
        <v>259</v>
      </c>
      <c r="AW251">
        <f>SUM(S251,V251,Y251,AB251,AE251,AH251)</f>
        <v>264</v>
      </c>
    </row>
    <row r="252" spans="1:49" ht="5.2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39"/>
      <c r="AT252" s="21"/>
      <c r="AU252" s="21"/>
      <c r="AV252" s="21"/>
      <c r="AW252" s="21"/>
    </row>
    <row r="253" spans="1:49" x14ac:dyDescent="0.2">
      <c r="A253" s="9">
        <v>4779</v>
      </c>
      <c r="B253" s="10"/>
      <c r="D253" s="11" t="str">
        <f>VLOOKUP(A253,[1]leden!A$1:C$65536,2,FALSE)</f>
        <v>LEYS Bart</v>
      </c>
      <c r="E253" s="12"/>
      <c r="F253" s="12"/>
      <c r="G253" s="12"/>
      <c r="H253" s="12"/>
      <c r="I253" s="12"/>
      <c r="J253" s="13"/>
      <c r="L253" s="14" t="str">
        <f>VLOOKUP(A253,[1]leden!A$1:C$65536,3,FALSE)</f>
        <v>K.BR</v>
      </c>
      <c r="M253" s="15"/>
      <c r="O253" s="16" t="str">
        <f>VLOOKUP(A253,[1]leden!A$1:F$65536,6,FALSE)</f>
        <v>ere</v>
      </c>
      <c r="P253" s="16">
        <f>VLOOKUP(A253,[1]leden!A$1:D$65536,4,FALSE)</f>
        <v>0</v>
      </c>
      <c r="R253" s="16">
        <v>60</v>
      </c>
      <c r="S253" s="16">
        <v>60</v>
      </c>
      <c r="U253">
        <v>60</v>
      </c>
      <c r="V253">
        <v>37</v>
      </c>
      <c r="X253">
        <v>60</v>
      </c>
      <c r="Y253">
        <v>65</v>
      </c>
      <c r="AA253">
        <v>60</v>
      </c>
      <c r="AB253">
        <v>47</v>
      </c>
      <c r="AD253">
        <v>51</v>
      </c>
      <c r="AE253">
        <v>54</v>
      </c>
      <c r="AG253">
        <v>37</v>
      </c>
      <c r="AH253">
        <v>37</v>
      </c>
      <c r="AP253" s="17">
        <f>ROUNDDOWN(AV253/AW253,3)</f>
        <v>1.093</v>
      </c>
      <c r="AQ253" s="18"/>
      <c r="AS253" s="19" t="s">
        <v>10</v>
      </c>
      <c r="AT253" s="21"/>
      <c r="AU253" s="21"/>
      <c r="AV253">
        <f>SUM(R253,U253,X253,AA253,AD253,AG253)</f>
        <v>328</v>
      </c>
      <c r="AW253">
        <f>SUM(S253,V253,Y253,AB253,AE253,AH253)</f>
        <v>300</v>
      </c>
    </row>
    <row r="254" spans="1:49" ht="3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</row>
    <row r="255" spans="1:49" x14ac:dyDescent="0.2">
      <c r="A255" s="55" t="s">
        <v>42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21"/>
      <c r="O255" s="43"/>
      <c r="P255" s="21"/>
      <c r="Q255" s="21"/>
      <c r="R255" s="44"/>
      <c r="S255" s="44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45"/>
      <c r="AQ255" s="45"/>
      <c r="AR255" s="21"/>
      <c r="AS255" s="39"/>
      <c r="AT255" s="21"/>
      <c r="AU255" s="21"/>
      <c r="AV255" s="21"/>
      <c r="AW255" s="21"/>
    </row>
    <row r="256" spans="1:49" ht="3.7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</row>
    <row r="257" spans="1:55" x14ac:dyDescent="0.2">
      <c r="A257" s="9">
        <v>8088</v>
      </c>
      <c r="B257" s="10"/>
      <c r="D257" s="11" t="str">
        <f>VLOOKUP(A257,[1]leden!A$1:C$65536,2,FALSE)</f>
        <v>VERCAEMERE Jaak</v>
      </c>
      <c r="E257" s="12"/>
      <c r="F257" s="12"/>
      <c r="G257" s="12"/>
      <c r="H257" s="12"/>
      <c r="I257" s="12"/>
      <c r="J257" s="13"/>
      <c r="L257" s="14" t="str">
        <f>VLOOKUP(A257,[1]leden!A$1:C$65536,3,FALSE)</f>
        <v>K.GHOK</v>
      </c>
      <c r="M257" s="15"/>
      <c r="O257" s="16" t="str">
        <f>VLOOKUP(A257,[1]leden!A$1:F$65536,6,FALSE)</f>
        <v>4°</v>
      </c>
      <c r="P257" s="16">
        <f>VLOOKUP(A257,[1]leden!A$1:D$65536,4,FALSE)</f>
        <v>0</v>
      </c>
      <c r="R257" s="16">
        <v>18</v>
      </c>
      <c r="S257" s="16">
        <v>49</v>
      </c>
      <c r="U257">
        <v>18</v>
      </c>
      <c r="V257">
        <v>48</v>
      </c>
      <c r="X257">
        <v>18</v>
      </c>
      <c r="Y257">
        <v>42</v>
      </c>
      <c r="AA257">
        <v>18</v>
      </c>
      <c r="AB257">
        <v>47</v>
      </c>
      <c r="AD257">
        <v>18</v>
      </c>
      <c r="AE257">
        <v>36</v>
      </c>
      <c r="AG257">
        <v>18</v>
      </c>
      <c r="AH257">
        <v>34</v>
      </c>
      <c r="AJ257">
        <v>18</v>
      </c>
      <c r="AK257">
        <v>34</v>
      </c>
      <c r="AM257" s="16">
        <v>13</v>
      </c>
      <c r="AN257" s="16">
        <v>34</v>
      </c>
      <c r="AP257" s="17">
        <f>ROUNDDOWN(AV257/AW257,3)</f>
        <v>0.42099999999999999</v>
      </c>
      <c r="AQ257" s="18"/>
      <c r="AS257" s="19" t="s">
        <v>6</v>
      </c>
      <c r="AT257" s="21"/>
      <c r="AU257" s="21"/>
      <c r="AV257">
        <f>SUM(R257,U257,X257,AA257,AD257,AG257)</f>
        <v>108</v>
      </c>
      <c r="AW257">
        <f>SUM(S257,V257,Y257,AB257,AE257,AH257)</f>
        <v>256</v>
      </c>
    </row>
    <row r="258" spans="1:55" ht="4.5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</row>
    <row r="259" spans="1:55" x14ac:dyDescent="0.2">
      <c r="A259" s="9">
        <v>9066</v>
      </c>
      <c r="B259" s="10"/>
      <c r="D259" s="11" t="str">
        <f>VLOOKUP(A259,[1]leden!A$1:C$65536,2,FALSE)</f>
        <v>WILLEMS  Raymond</v>
      </c>
      <c r="E259" s="12"/>
      <c r="F259" s="12"/>
      <c r="G259" s="12"/>
      <c r="H259" s="12"/>
      <c r="I259" s="12"/>
      <c r="J259" s="13"/>
      <c r="L259" s="14" t="str">
        <f>VLOOKUP(A259,[1]leden!A$1:C$65536,3,FALSE)</f>
        <v>KBCAW</v>
      </c>
      <c r="M259" s="15"/>
      <c r="O259" s="16" t="str">
        <f>VLOOKUP(A259,[1]leden!A$1:F$65536,6,FALSE)</f>
        <v>2°</v>
      </c>
      <c r="P259" s="16">
        <f>VLOOKUP(A259,[1]leden!A$1:D$65536,4,FALSE)</f>
        <v>0</v>
      </c>
      <c r="R259" s="16">
        <v>27</v>
      </c>
      <c r="S259" s="16">
        <v>43</v>
      </c>
      <c r="U259">
        <v>21</v>
      </c>
      <c r="V259">
        <v>56</v>
      </c>
      <c r="X259">
        <v>27</v>
      </c>
      <c r="Y259">
        <v>53</v>
      </c>
      <c r="AA259">
        <v>27</v>
      </c>
      <c r="AB259">
        <v>48</v>
      </c>
      <c r="AD259">
        <v>27</v>
      </c>
      <c r="AE259">
        <v>52</v>
      </c>
      <c r="AG259">
        <v>27</v>
      </c>
      <c r="AH259">
        <v>43</v>
      </c>
      <c r="AJ259">
        <v>27</v>
      </c>
      <c r="AK259">
        <v>52</v>
      </c>
      <c r="AN259" s="16">
        <v>15</v>
      </c>
      <c r="AO259" s="16">
        <v>42</v>
      </c>
      <c r="AP259" s="17">
        <f>ROUNDDOWN(AV259/AW259,3)</f>
        <v>0.52800000000000002</v>
      </c>
      <c r="AQ259" s="18"/>
      <c r="AS259" s="19" t="s">
        <v>10</v>
      </c>
      <c r="AT259" s="21"/>
      <c r="AU259" s="21"/>
      <c r="AV259">
        <f>SUM(R259,U259,X259,AA259,AD259,AG259)</f>
        <v>156</v>
      </c>
      <c r="AW259">
        <f>SUM(S259,V259,Y259,AB259,AE259,AH259)</f>
        <v>295</v>
      </c>
    </row>
    <row r="260" spans="1:55" ht="5.2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</row>
    <row r="261" spans="1:55" x14ac:dyDescent="0.2">
      <c r="A261" s="9">
        <v>4207</v>
      </c>
      <c r="B261" s="10"/>
      <c r="D261" s="11" t="str">
        <f>VLOOKUP(A261,[1]leden!A$1:C$65536,2,FALSE)</f>
        <v>VELGHE Stefaan</v>
      </c>
      <c r="E261" s="12"/>
      <c r="F261" s="12"/>
      <c r="G261" s="12"/>
      <c r="H261" s="12"/>
      <c r="I261" s="12"/>
      <c r="J261" s="13"/>
      <c r="L261" s="14" t="str">
        <f>VLOOKUP(A261,[1]leden!A$1:C$65536,3,FALSE)</f>
        <v>OBA</v>
      </c>
      <c r="M261" s="15"/>
      <c r="O261" s="16" t="str">
        <f>VLOOKUP(A261,[1]leden!A$1:F$65536,6,FALSE)</f>
        <v>1°</v>
      </c>
      <c r="P261" s="16">
        <f>VLOOKUP(A261,[1]leden!A$1:D$65536,4,FALSE)</f>
        <v>0</v>
      </c>
      <c r="R261" s="16">
        <v>32</v>
      </c>
      <c r="S261" s="16">
        <v>42</v>
      </c>
      <c r="U261">
        <v>34</v>
      </c>
      <c r="V261">
        <v>44</v>
      </c>
      <c r="X261">
        <v>30</v>
      </c>
      <c r="Y261">
        <v>52</v>
      </c>
      <c r="AA261">
        <v>34</v>
      </c>
      <c r="AB261">
        <v>44</v>
      </c>
      <c r="AD261">
        <v>34</v>
      </c>
      <c r="AE261">
        <v>41</v>
      </c>
      <c r="AG261">
        <v>34</v>
      </c>
      <c r="AH261">
        <v>48</v>
      </c>
      <c r="AJ261">
        <v>34</v>
      </c>
      <c r="AK261">
        <v>47</v>
      </c>
      <c r="AM261" s="16">
        <v>34</v>
      </c>
      <c r="AN261" s="16">
        <v>42</v>
      </c>
      <c r="AP261" s="17">
        <f>ROUNDDOWN(AV261/AW261,3)</f>
        <v>0.73</v>
      </c>
      <c r="AQ261" s="18"/>
      <c r="AS261" s="19" t="s">
        <v>10</v>
      </c>
      <c r="AT261" s="21"/>
      <c r="AU261" s="21"/>
      <c r="AV261">
        <f>SUM(R261,U261,X261,AA261,AD261,AG261)</f>
        <v>198</v>
      </c>
      <c r="AW261">
        <f>SUM(S261,V261,Y261,AB261,AE261,AH261)</f>
        <v>271</v>
      </c>
    </row>
    <row r="262" spans="1:55" ht="3.7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</row>
    <row r="263" spans="1:55" x14ac:dyDescent="0.2">
      <c r="A263" s="40"/>
      <c r="B263" s="40"/>
      <c r="C263" s="21"/>
      <c r="D263" s="41"/>
      <c r="E263" s="41"/>
      <c r="F263" s="41"/>
      <c r="G263" s="41"/>
      <c r="H263" s="41"/>
      <c r="I263" s="41"/>
      <c r="J263" s="41"/>
      <c r="K263" s="21"/>
      <c r="L263" s="42"/>
      <c r="M263" s="42"/>
      <c r="N263" s="21"/>
      <c r="O263" s="43"/>
      <c r="P263" s="21"/>
      <c r="Q263" s="21"/>
      <c r="R263" s="44"/>
      <c r="S263" s="44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45"/>
      <c r="AQ263" s="45"/>
      <c r="AR263" s="21"/>
      <c r="AS263" s="39"/>
      <c r="AT263" s="21"/>
      <c r="AU263" s="21"/>
      <c r="AV263" s="21"/>
      <c r="AW263" s="21"/>
    </row>
    <row r="264" spans="1:55" ht="3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</row>
    <row r="265" spans="1:55" ht="25.5" x14ac:dyDescent="0.35">
      <c r="A265" s="62" t="s">
        <v>43</v>
      </c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</row>
    <row r="266" spans="1:55" ht="3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</row>
    <row r="267" spans="1:55" x14ac:dyDescent="0.2">
      <c r="A267" s="40"/>
      <c r="B267" s="40"/>
      <c r="C267" s="21"/>
      <c r="D267" s="41"/>
      <c r="E267" s="41"/>
      <c r="F267" s="41"/>
      <c r="G267" s="41"/>
      <c r="H267" s="41"/>
      <c r="I267" s="41"/>
      <c r="J267" s="41"/>
      <c r="K267" s="21"/>
      <c r="L267" s="42"/>
      <c r="M267" s="42"/>
      <c r="N267" s="21"/>
      <c r="O267" s="43"/>
      <c r="P267" s="21"/>
      <c r="Q267" s="21"/>
      <c r="R267" s="44"/>
      <c r="S267" s="44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45"/>
      <c r="AQ267" s="45"/>
      <c r="AR267" s="21"/>
      <c r="AS267" s="39"/>
      <c r="AT267" s="21"/>
      <c r="AU267" s="21"/>
      <c r="AV267" s="21"/>
      <c r="AW267" s="21"/>
    </row>
    <row r="268" spans="1:55" ht="3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</row>
    <row r="269" spans="1:55" ht="18" x14ac:dyDescent="0.25">
      <c r="A269" s="40"/>
      <c r="B269" s="40"/>
      <c r="C269" s="21"/>
      <c r="D269" s="63" t="s">
        <v>44</v>
      </c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21"/>
      <c r="U269" s="21"/>
      <c r="V269" s="63" t="s">
        <v>45</v>
      </c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21"/>
      <c r="AM269" s="21"/>
      <c r="AN269" s="65" t="s">
        <v>46</v>
      </c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</row>
    <row r="270" spans="1:55" ht="3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</row>
    <row r="271" spans="1:55" x14ac:dyDescent="0.2">
      <c r="A271" s="40"/>
      <c r="B271" s="40"/>
      <c r="C271" s="21"/>
      <c r="D271" s="41"/>
      <c r="E271" s="41"/>
      <c r="F271" s="41"/>
      <c r="G271" s="41"/>
      <c r="H271" s="41"/>
      <c r="I271" s="41"/>
      <c r="J271" s="41"/>
      <c r="K271" s="21"/>
      <c r="L271" s="42"/>
      <c r="M271" s="42"/>
      <c r="N271" s="21"/>
      <c r="O271" s="43"/>
      <c r="P271" s="21"/>
      <c r="Q271" s="21"/>
      <c r="R271" s="44"/>
      <c r="S271" s="44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45"/>
      <c r="AQ271" s="45"/>
      <c r="AR271" s="21"/>
      <c r="AS271" s="39"/>
      <c r="AT271" s="21"/>
      <c r="AU271" s="21"/>
      <c r="AV271" s="21"/>
      <c r="AW271" s="21"/>
    </row>
    <row r="272" spans="1:55" ht="3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</row>
    <row r="273" spans="1:55" ht="14.25" x14ac:dyDescent="0.2">
      <c r="A273" s="40"/>
      <c r="B273" s="40"/>
      <c r="C273" s="21"/>
      <c r="D273" s="66" t="s">
        <v>47</v>
      </c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21"/>
      <c r="U273" s="21"/>
      <c r="V273" s="66" t="s">
        <v>48</v>
      </c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21"/>
      <c r="AM273" s="21"/>
      <c r="AN273" s="66" t="s">
        <v>49</v>
      </c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</row>
    <row r="274" spans="1:55" ht="3.75" customHeight="1" x14ac:dyDescent="0.2">
      <c r="A274" s="21"/>
      <c r="B274" s="21"/>
      <c r="C274" s="21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21"/>
      <c r="U274" s="21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21"/>
      <c r="AM274" s="21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8"/>
      <c r="AY274" s="68"/>
      <c r="AZ274" s="68"/>
      <c r="BA274" s="68"/>
      <c r="BB274" s="68"/>
      <c r="BC274" s="68"/>
    </row>
    <row r="275" spans="1:55" x14ac:dyDescent="0.2">
      <c r="A275" s="40"/>
      <c r="B275" s="40"/>
      <c r="C275" s="21"/>
      <c r="D275" s="69"/>
      <c r="E275" s="69"/>
      <c r="F275" s="69"/>
      <c r="G275" s="69"/>
      <c r="H275" s="69"/>
      <c r="I275" s="69"/>
      <c r="J275" s="69"/>
      <c r="K275" s="67"/>
      <c r="L275" s="70"/>
      <c r="M275" s="70"/>
      <c r="N275" s="67"/>
      <c r="O275" s="71"/>
      <c r="P275" s="67"/>
      <c r="Q275" s="67"/>
      <c r="R275" s="72"/>
      <c r="S275" s="72"/>
      <c r="T275" s="21"/>
      <c r="U275" s="21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21"/>
      <c r="AM275" s="21"/>
      <c r="AN275" s="67"/>
      <c r="AO275" s="67"/>
      <c r="AP275" s="73"/>
      <c r="AQ275" s="73"/>
      <c r="AR275" s="67"/>
      <c r="AS275" s="74"/>
      <c r="AT275" s="67"/>
      <c r="AU275" s="67"/>
      <c r="AV275" s="67"/>
      <c r="AW275" s="67"/>
      <c r="AX275" s="68"/>
      <c r="AY275" s="68"/>
      <c r="AZ275" s="68"/>
      <c r="BA275" s="68"/>
      <c r="BB275" s="68"/>
      <c r="BC275" s="68"/>
    </row>
    <row r="276" spans="1:55" ht="3" customHeight="1" x14ac:dyDescent="0.2">
      <c r="A276" s="21"/>
      <c r="B276" s="21"/>
      <c r="C276" s="21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21"/>
      <c r="U276" s="21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21"/>
      <c r="AM276" s="21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8"/>
      <c r="AY276" s="68"/>
      <c r="AZ276" s="68"/>
      <c r="BA276" s="68"/>
      <c r="BB276" s="68"/>
      <c r="BC276" s="68"/>
    </row>
    <row r="277" spans="1:55" ht="14.25" x14ac:dyDescent="0.2">
      <c r="A277" s="40"/>
      <c r="B277" s="40"/>
      <c r="C277" s="21"/>
      <c r="D277" s="66" t="s">
        <v>50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21"/>
      <c r="U277" s="21"/>
      <c r="V277" s="66" t="s">
        <v>51</v>
      </c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21"/>
      <c r="AM277" s="21"/>
      <c r="AN277" s="66" t="s">
        <v>52</v>
      </c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</row>
    <row r="278" spans="1:55" ht="3.75" customHeight="1" x14ac:dyDescent="0.2">
      <c r="A278" s="21"/>
      <c r="B278" s="21"/>
      <c r="C278" s="21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21"/>
      <c r="U278" s="21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21"/>
      <c r="AM278" s="21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8"/>
      <c r="AY278" s="68"/>
      <c r="AZ278" s="68"/>
      <c r="BA278" s="68"/>
      <c r="BB278" s="68"/>
      <c r="BC278" s="68"/>
    </row>
    <row r="279" spans="1:55" x14ac:dyDescent="0.2">
      <c r="A279" s="40"/>
      <c r="B279" s="40"/>
      <c r="C279" s="21"/>
      <c r="D279" s="69"/>
      <c r="E279" s="69"/>
      <c r="F279" s="69"/>
      <c r="G279" s="69"/>
      <c r="H279" s="69"/>
      <c r="I279" s="69"/>
      <c r="J279" s="69"/>
      <c r="K279" s="67"/>
      <c r="L279" s="70"/>
      <c r="M279" s="70"/>
      <c r="N279" s="67"/>
      <c r="O279" s="71"/>
      <c r="P279" s="67"/>
      <c r="Q279" s="67"/>
      <c r="R279" s="72"/>
      <c r="S279" s="72"/>
      <c r="T279" s="21"/>
      <c r="U279" s="21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21"/>
      <c r="AM279" s="21"/>
      <c r="AN279" s="67"/>
      <c r="AO279" s="67"/>
      <c r="AP279" s="73"/>
      <c r="AQ279" s="73"/>
      <c r="AR279" s="67"/>
      <c r="AS279" s="74"/>
      <c r="AT279" s="67"/>
      <c r="AU279" s="67"/>
      <c r="AV279" s="67"/>
      <c r="AW279" s="67"/>
      <c r="AX279" s="68"/>
      <c r="AY279" s="68"/>
      <c r="AZ279" s="68"/>
      <c r="BA279" s="68"/>
      <c r="BB279" s="68"/>
      <c r="BC279" s="68"/>
    </row>
    <row r="280" spans="1:55" ht="2.25" customHeight="1" x14ac:dyDescent="0.2">
      <c r="A280" s="21"/>
      <c r="B280" s="21"/>
      <c r="C280" s="21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21"/>
      <c r="U280" s="21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21"/>
      <c r="AM280" s="21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8"/>
      <c r="AY280" s="68"/>
      <c r="AZ280" s="68"/>
      <c r="BA280" s="68"/>
      <c r="BB280" s="68"/>
      <c r="BC280" s="68"/>
    </row>
    <row r="281" spans="1:55" ht="14.25" x14ac:dyDescent="0.2">
      <c r="A281" s="40"/>
      <c r="B281" s="40"/>
      <c r="C281" s="21"/>
      <c r="D281" s="66" t="s">
        <v>53</v>
      </c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21"/>
      <c r="U281" s="21"/>
      <c r="V281" s="66" t="s">
        <v>54</v>
      </c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21"/>
      <c r="AM281" s="21"/>
      <c r="AN281" s="66" t="s">
        <v>55</v>
      </c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</row>
    <row r="282" spans="1:55" ht="3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</row>
    <row r="283" spans="1:55" x14ac:dyDescent="0.2">
      <c r="A283" s="40"/>
      <c r="B283" s="40"/>
      <c r="C283" s="21"/>
      <c r="D283" s="41"/>
      <c r="E283" s="41"/>
      <c r="F283" s="41"/>
      <c r="G283" s="41"/>
      <c r="H283" s="41"/>
      <c r="I283" s="41"/>
      <c r="J283" s="41"/>
      <c r="K283" s="21"/>
      <c r="L283" s="42"/>
      <c r="M283" s="42"/>
      <c r="N283" s="21"/>
      <c r="O283" s="43"/>
      <c r="P283" s="21"/>
      <c r="Q283" s="21"/>
      <c r="R283" s="44"/>
      <c r="S283" s="44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45"/>
      <c r="AQ283" s="45"/>
      <c r="AR283" s="21"/>
      <c r="AS283" s="39"/>
      <c r="AT283" s="21"/>
      <c r="AU283" s="21"/>
      <c r="AV283" s="21"/>
      <c r="AW283" s="21"/>
    </row>
    <row r="284" spans="1:55" ht="3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</row>
    <row r="285" spans="1:55" x14ac:dyDescent="0.2">
      <c r="A285" s="40"/>
      <c r="B285" s="40"/>
      <c r="C285" s="21"/>
      <c r="D285" s="41"/>
      <c r="E285" s="41"/>
      <c r="F285" s="41"/>
      <c r="G285" s="41"/>
      <c r="H285" s="41"/>
      <c r="I285" s="41"/>
      <c r="J285" s="41"/>
      <c r="K285" s="21"/>
      <c r="L285" s="42"/>
      <c r="M285" s="42"/>
      <c r="N285" s="21"/>
      <c r="O285" s="43"/>
      <c r="P285" s="21"/>
      <c r="Q285" s="21"/>
      <c r="R285" s="44"/>
      <c r="S285" s="44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45"/>
      <c r="AQ285" s="45"/>
      <c r="AR285" s="21"/>
      <c r="AS285" s="39"/>
      <c r="AT285" s="21"/>
      <c r="AU285" s="21"/>
      <c r="AV285" s="21"/>
      <c r="AW285" s="21"/>
    </row>
    <row r="286" spans="1:55" ht="4.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</row>
    <row r="287" spans="1:55" x14ac:dyDescent="0.2">
      <c r="A287" s="50"/>
      <c r="B287" s="50"/>
      <c r="C287" s="51"/>
      <c r="D287" s="50"/>
      <c r="E287" s="50"/>
      <c r="F287" s="50"/>
      <c r="G287" s="50"/>
      <c r="H287" s="50"/>
      <c r="I287" s="50"/>
      <c r="J287" s="50"/>
      <c r="K287" s="51"/>
      <c r="L287" s="50"/>
      <c r="M287" s="50"/>
      <c r="N287" s="51"/>
      <c r="O287" s="61"/>
      <c r="P287" s="21"/>
      <c r="Q287" s="21"/>
      <c r="R287" s="49"/>
      <c r="S287" s="49"/>
      <c r="T287" s="21"/>
      <c r="U287" s="49"/>
      <c r="V287" s="49"/>
      <c r="W287" s="21"/>
      <c r="X287" s="49"/>
      <c r="Y287" s="49"/>
      <c r="Z287" s="21"/>
      <c r="AA287" s="49"/>
      <c r="AB287" s="49"/>
      <c r="AC287" s="21"/>
      <c r="AD287" s="49"/>
      <c r="AE287" s="49"/>
      <c r="AF287" s="21"/>
      <c r="AG287" s="49"/>
      <c r="AH287" s="49"/>
      <c r="AI287" s="21"/>
      <c r="AJ287" s="49"/>
      <c r="AK287" s="49"/>
      <c r="AL287" s="21"/>
      <c r="AM287" s="49"/>
      <c r="AN287" s="49"/>
      <c r="AO287" s="21"/>
      <c r="AP287" s="41"/>
      <c r="AQ287" s="41"/>
      <c r="AR287" s="21"/>
      <c r="AS287" s="39"/>
      <c r="AT287" s="21"/>
      <c r="AU287" s="21"/>
      <c r="AV287" s="21"/>
      <c r="AW287" s="21"/>
    </row>
    <row r="288" spans="1:55" ht="5.2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39"/>
      <c r="AT288" s="21"/>
      <c r="AU288" s="21"/>
      <c r="AV288" s="21"/>
      <c r="AW288" s="21"/>
    </row>
    <row r="289" spans="1:49" x14ac:dyDescent="0.2">
      <c r="A289" s="50"/>
      <c r="B289" s="50"/>
      <c r="C289" s="51"/>
      <c r="D289" s="50"/>
      <c r="E289" s="50"/>
      <c r="F289" s="50"/>
      <c r="G289" s="50"/>
      <c r="H289" s="50"/>
      <c r="I289" s="50"/>
      <c r="J289" s="50"/>
      <c r="K289" s="51"/>
      <c r="L289" s="50"/>
      <c r="M289" s="50"/>
      <c r="N289" s="51"/>
      <c r="O289" s="61"/>
      <c r="P289" s="21"/>
      <c r="Q289" s="21"/>
      <c r="R289" s="49"/>
      <c r="S289" s="49"/>
      <c r="T289" s="21"/>
      <c r="U289" s="49"/>
      <c r="V289" s="49"/>
      <c r="W289" s="21"/>
      <c r="X289" s="49"/>
      <c r="Y289" s="49"/>
      <c r="Z289" s="21"/>
      <c r="AA289" s="49"/>
      <c r="AB289" s="49"/>
      <c r="AC289" s="21"/>
      <c r="AD289" s="49"/>
      <c r="AE289" s="49"/>
      <c r="AF289" s="21"/>
      <c r="AG289" s="49"/>
      <c r="AH289" s="49"/>
      <c r="AI289" s="21"/>
      <c r="AJ289" s="49"/>
      <c r="AK289" s="49"/>
      <c r="AL289" s="21"/>
      <c r="AM289" s="49"/>
      <c r="AN289" s="49"/>
      <c r="AO289" s="21"/>
      <c r="AP289" s="41"/>
      <c r="AQ289" s="41"/>
      <c r="AR289" s="21"/>
      <c r="AS289" s="39"/>
      <c r="AT289" s="21"/>
      <c r="AU289" s="21"/>
      <c r="AV289" s="21"/>
      <c r="AW289" s="21"/>
    </row>
    <row r="290" spans="1:49" ht="4.5" customHeight="1" x14ac:dyDescent="0.2">
      <c r="A290" s="49"/>
      <c r="B290" s="49"/>
      <c r="C290" s="51"/>
      <c r="D290" s="49"/>
      <c r="E290" s="49"/>
      <c r="F290" s="49"/>
      <c r="G290" s="49"/>
      <c r="H290" s="49"/>
      <c r="I290" s="49"/>
      <c r="J290" s="49"/>
      <c r="K290" s="51"/>
      <c r="L290" s="49"/>
      <c r="M290" s="49"/>
      <c r="N290" s="51"/>
      <c r="O290" s="61"/>
      <c r="P290" s="21"/>
      <c r="Q290" s="21"/>
      <c r="R290" s="49"/>
      <c r="S290" s="49"/>
      <c r="T290" s="21"/>
      <c r="U290" s="49"/>
      <c r="V290" s="49"/>
      <c r="W290" s="21"/>
      <c r="X290" s="49"/>
      <c r="Y290" s="49"/>
      <c r="Z290" s="21"/>
      <c r="AA290" s="49"/>
      <c r="AB290" s="49"/>
      <c r="AC290" s="21"/>
      <c r="AD290" s="49"/>
      <c r="AE290" s="49"/>
      <c r="AF290" s="21"/>
      <c r="AG290" s="49"/>
      <c r="AH290" s="49"/>
      <c r="AI290" s="21"/>
      <c r="AJ290" s="49"/>
      <c r="AK290" s="49"/>
      <c r="AL290" s="21"/>
      <c r="AM290" s="49"/>
      <c r="AN290" s="49"/>
      <c r="AO290" s="21"/>
      <c r="AP290" s="48"/>
      <c r="AQ290" s="48"/>
      <c r="AR290" s="21"/>
      <c r="AS290" s="39"/>
      <c r="AT290" s="21"/>
      <c r="AU290" s="21"/>
      <c r="AV290" s="21"/>
      <c r="AW290" s="21"/>
    </row>
    <row r="291" spans="1:49" x14ac:dyDescent="0.2">
      <c r="A291" s="40"/>
      <c r="B291" s="40"/>
      <c r="C291" s="21"/>
      <c r="D291" s="41"/>
      <c r="E291" s="41"/>
      <c r="F291" s="41"/>
      <c r="G291" s="41"/>
      <c r="H291" s="41"/>
      <c r="I291" s="41"/>
      <c r="J291" s="41"/>
      <c r="K291" s="21"/>
      <c r="L291" s="42"/>
      <c r="M291" s="42"/>
      <c r="N291" s="21"/>
      <c r="O291" s="43"/>
      <c r="P291" s="21"/>
      <c r="Q291" s="21"/>
      <c r="R291" s="44"/>
      <c r="S291" s="44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45"/>
      <c r="AQ291" s="45"/>
      <c r="AR291" s="21"/>
      <c r="AS291" s="39"/>
      <c r="AT291" s="21"/>
      <c r="AU291" s="21"/>
      <c r="AV291" s="21"/>
      <c r="AW291" s="21"/>
    </row>
    <row r="292" spans="1:49" ht="3.7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</row>
    <row r="293" spans="1:49" x14ac:dyDescent="0.2">
      <c r="A293" s="40"/>
      <c r="B293" s="40"/>
      <c r="C293" s="21"/>
      <c r="D293" s="41"/>
      <c r="E293" s="41"/>
      <c r="F293" s="41"/>
      <c r="G293" s="41"/>
      <c r="H293" s="41"/>
      <c r="I293" s="41"/>
      <c r="J293" s="41"/>
      <c r="K293" s="21"/>
      <c r="L293" s="42"/>
      <c r="M293" s="42"/>
      <c r="N293" s="21"/>
      <c r="O293" s="43"/>
      <c r="P293" s="21"/>
      <c r="Q293" s="21"/>
      <c r="R293" s="44"/>
      <c r="S293" s="44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45"/>
      <c r="AQ293" s="45"/>
      <c r="AR293" s="21"/>
      <c r="AS293" s="39"/>
      <c r="AT293" s="21"/>
      <c r="AU293" s="21"/>
      <c r="AV293" s="21"/>
      <c r="AW293" s="21"/>
    </row>
    <row r="294" spans="1:49" ht="3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</row>
    <row r="295" spans="1:49" x14ac:dyDescent="0.2">
      <c r="A295" s="40"/>
      <c r="B295" s="40"/>
      <c r="C295" s="21"/>
      <c r="D295" s="41"/>
      <c r="E295" s="41"/>
      <c r="F295" s="41"/>
      <c r="G295" s="41"/>
      <c r="H295" s="41"/>
      <c r="I295" s="41"/>
      <c r="J295" s="41"/>
      <c r="K295" s="21"/>
      <c r="L295" s="42"/>
      <c r="M295" s="42"/>
      <c r="N295" s="21"/>
      <c r="O295" s="43"/>
      <c r="P295" s="21"/>
      <c r="Q295" s="21"/>
      <c r="R295" s="44"/>
      <c r="S295" s="44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45"/>
      <c r="AQ295" s="45"/>
      <c r="AR295" s="21"/>
      <c r="AS295" s="39"/>
      <c r="AT295" s="21"/>
      <c r="AU295" s="21"/>
      <c r="AV295" s="21"/>
      <c r="AW295" s="21"/>
    </row>
    <row r="296" spans="1:49" ht="3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</row>
    <row r="297" spans="1:49" x14ac:dyDescent="0.2">
      <c r="A297" s="40"/>
      <c r="B297" s="40"/>
      <c r="C297" s="21"/>
      <c r="D297" s="41"/>
      <c r="E297" s="41"/>
      <c r="F297" s="41"/>
      <c r="G297" s="41"/>
      <c r="H297" s="41"/>
      <c r="I297" s="41"/>
      <c r="J297" s="41"/>
      <c r="K297" s="21"/>
      <c r="L297" s="42"/>
      <c r="M297" s="42"/>
      <c r="N297" s="21"/>
      <c r="O297" s="43"/>
      <c r="P297" s="21"/>
      <c r="Q297" s="21"/>
      <c r="R297" s="44"/>
      <c r="S297" s="44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45"/>
      <c r="AQ297" s="45"/>
      <c r="AR297" s="21"/>
      <c r="AS297" s="39"/>
      <c r="AT297" s="21"/>
      <c r="AU297" s="21"/>
      <c r="AV297" s="21"/>
      <c r="AW297" s="21"/>
    </row>
    <row r="298" spans="1:49" ht="3.7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</row>
    <row r="299" spans="1:49" x14ac:dyDescent="0.2">
      <c r="A299" s="40"/>
      <c r="B299" s="40"/>
      <c r="C299" s="21"/>
      <c r="D299" s="41"/>
      <c r="E299" s="41"/>
      <c r="F299" s="41"/>
      <c r="G299" s="41"/>
      <c r="H299" s="41"/>
      <c r="I299" s="41"/>
      <c r="J299" s="41"/>
      <c r="K299" s="21"/>
      <c r="L299" s="42"/>
      <c r="M299" s="42"/>
      <c r="N299" s="21"/>
      <c r="O299" s="43"/>
      <c r="P299" s="21"/>
      <c r="Q299" s="21"/>
      <c r="R299" s="44"/>
      <c r="S299" s="44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45"/>
      <c r="AQ299" s="45"/>
      <c r="AR299" s="21"/>
      <c r="AS299" s="39"/>
      <c r="AT299" s="21"/>
      <c r="AU299" s="21"/>
      <c r="AV299" s="21"/>
      <c r="AW299" s="21"/>
    </row>
    <row r="300" spans="1:49" ht="3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</row>
    <row r="301" spans="1:49" x14ac:dyDescent="0.2">
      <c r="A301" s="40"/>
      <c r="B301" s="40"/>
      <c r="C301" s="21"/>
      <c r="D301" s="41"/>
      <c r="E301" s="41"/>
      <c r="F301" s="41"/>
      <c r="G301" s="41"/>
      <c r="H301" s="41"/>
      <c r="I301" s="41"/>
      <c r="J301" s="41"/>
      <c r="K301" s="21"/>
      <c r="L301" s="42"/>
      <c r="M301" s="42"/>
      <c r="N301" s="21"/>
      <c r="O301" s="43"/>
      <c r="P301" s="21"/>
      <c r="Q301" s="21"/>
      <c r="R301" s="44"/>
      <c r="S301" s="44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45"/>
      <c r="AQ301" s="45"/>
      <c r="AR301" s="21"/>
      <c r="AS301" s="39"/>
      <c r="AT301" s="21"/>
      <c r="AU301" s="21"/>
      <c r="AV301" s="21"/>
      <c r="AW301" s="21"/>
    </row>
    <row r="302" spans="1:49" ht="3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</row>
    <row r="303" spans="1:49" x14ac:dyDescent="0.2">
      <c r="A303" s="40"/>
      <c r="B303" s="40"/>
      <c r="C303" s="21"/>
      <c r="D303" s="41"/>
      <c r="E303" s="41"/>
      <c r="F303" s="41"/>
      <c r="G303" s="41"/>
      <c r="H303" s="41"/>
      <c r="I303" s="41"/>
      <c r="J303" s="41"/>
      <c r="K303" s="21"/>
      <c r="L303" s="42"/>
      <c r="M303" s="42"/>
      <c r="N303" s="21"/>
      <c r="O303" s="43"/>
      <c r="P303" s="21"/>
      <c r="Q303" s="21"/>
      <c r="R303" s="44"/>
      <c r="S303" s="44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45"/>
      <c r="AQ303" s="45"/>
      <c r="AR303" s="21"/>
      <c r="AS303" s="39"/>
      <c r="AT303" s="21"/>
      <c r="AU303" s="21"/>
      <c r="AV303" s="21"/>
      <c r="AW303" s="21"/>
    </row>
    <row r="304" spans="1:49" ht="4.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</row>
    <row r="305" spans="1:49" x14ac:dyDescent="0.2">
      <c r="A305" s="40"/>
      <c r="B305" s="40"/>
      <c r="C305" s="21"/>
      <c r="D305" s="41"/>
      <c r="E305" s="41"/>
      <c r="F305" s="41"/>
      <c r="G305" s="41"/>
      <c r="H305" s="41"/>
      <c r="I305" s="41"/>
      <c r="J305" s="41"/>
      <c r="K305" s="21"/>
      <c r="L305" s="42"/>
      <c r="M305" s="42"/>
      <c r="N305" s="21"/>
      <c r="O305" s="43"/>
      <c r="P305" s="21"/>
      <c r="Q305" s="21"/>
      <c r="R305" s="44"/>
      <c r="S305" s="44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45"/>
      <c r="AQ305" s="45"/>
      <c r="AR305" s="21"/>
      <c r="AS305" s="39"/>
      <c r="AT305" s="21"/>
      <c r="AU305" s="21"/>
      <c r="AV305" s="21"/>
      <c r="AW305" s="21"/>
    </row>
    <row r="306" spans="1:49" ht="5.2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39"/>
      <c r="AT306" s="21"/>
      <c r="AU306" s="21"/>
      <c r="AV306" s="21"/>
      <c r="AW306" s="21"/>
    </row>
    <row r="307" spans="1:49" x14ac:dyDescent="0.2">
      <c r="A307" s="50"/>
      <c r="B307" s="50"/>
      <c r="C307" s="51"/>
      <c r="D307" s="50"/>
      <c r="E307" s="50"/>
      <c r="F307" s="50"/>
      <c r="G307" s="50"/>
      <c r="H307" s="50"/>
      <c r="I307" s="50"/>
      <c r="J307" s="50"/>
      <c r="K307" s="51"/>
      <c r="L307" s="50"/>
      <c r="M307" s="50"/>
      <c r="N307" s="51"/>
      <c r="O307" s="61"/>
      <c r="P307" s="21"/>
      <c r="Q307" s="21"/>
      <c r="R307" s="49"/>
      <c r="S307" s="49"/>
      <c r="T307" s="21"/>
      <c r="U307" s="49"/>
      <c r="V307" s="49"/>
      <c r="W307" s="21"/>
      <c r="X307" s="49"/>
      <c r="Y307" s="49"/>
      <c r="Z307" s="21"/>
      <c r="AA307" s="49"/>
      <c r="AB307" s="49"/>
      <c r="AC307" s="21"/>
      <c r="AD307" s="49"/>
      <c r="AE307" s="49"/>
      <c r="AF307" s="21"/>
      <c r="AG307" s="49"/>
      <c r="AH307" s="49"/>
      <c r="AI307" s="21"/>
      <c r="AJ307" s="49"/>
      <c r="AK307" s="49"/>
      <c r="AL307" s="21"/>
      <c r="AM307" s="49"/>
      <c r="AN307" s="49"/>
      <c r="AO307" s="21"/>
      <c r="AP307" s="41"/>
      <c r="AQ307" s="41"/>
      <c r="AR307" s="21"/>
      <c r="AS307" s="39"/>
      <c r="AT307" s="21"/>
      <c r="AU307" s="21"/>
      <c r="AV307" s="21"/>
      <c r="AW307" s="21"/>
    </row>
    <row r="308" spans="1:49" ht="3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</row>
    <row r="309" spans="1:49" x14ac:dyDescent="0.2">
      <c r="A309" s="40"/>
      <c r="B309" s="40"/>
      <c r="C309" s="21"/>
      <c r="D309" s="41"/>
      <c r="E309" s="41"/>
      <c r="F309" s="41"/>
      <c r="G309" s="41"/>
      <c r="H309" s="41"/>
      <c r="I309" s="41"/>
      <c r="J309" s="41"/>
      <c r="K309" s="21"/>
      <c r="L309" s="42"/>
      <c r="M309" s="42"/>
      <c r="N309" s="21"/>
      <c r="O309" s="43"/>
      <c r="P309" s="21"/>
      <c r="Q309" s="21"/>
      <c r="R309" s="44"/>
      <c r="S309" s="44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45"/>
      <c r="AQ309" s="45"/>
      <c r="AR309" s="21"/>
      <c r="AS309" s="39"/>
      <c r="AT309" s="21"/>
      <c r="AU309" s="21"/>
      <c r="AV309" s="21"/>
      <c r="AW309" s="21"/>
    </row>
    <row r="310" spans="1:49" ht="3.7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</row>
    <row r="311" spans="1:49" x14ac:dyDescent="0.2">
      <c r="A311" s="40"/>
      <c r="B311" s="40"/>
      <c r="C311" s="21"/>
      <c r="D311" s="41"/>
      <c r="E311" s="41"/>
      <c r="F311" s="41"/>
      <c r="G311" s="41"/>
      <c r="H311" s="41"/>
      <c r="I311" s="41"/>
      <c r="J311" s="41"/>
      <c r="K311" s="21"/>
      <c r="L311" s="42"/>
      <c r="M311" s="42"/>
      <c r="N311" s="21"/>
      <c r="O311" s="43"/>
      <c r="P311" s="21"/>
      <c r="Q311" s="21"/>
      <c r="R311" s="44"/>
      <c r="S311" s="44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45"/>
      <c r="AQ311" s="45"/>
      <c r="AR311" s="21"/>
      <c r="AS311" s="39"/>
      <c r="AT311" s="21"/>
      <c r="AU311" s="21"/>
      <c r="AV311" s="21"/>
      <c r="AW311" s="21"/>
    </row>
    <row r="312" spans="1:49" ht="4.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</row>
    <row r="313" spans="1:49" x14ac:dyDescent="0.2">
      <c r="A313" s="40"/>
      <c r="B313" s="40"/>
      <c r="C313" s="21"/>
      <c r="D313" s="41"/>
      <c r="E313" s="41"/>
      <c r="F313" s="41"/>
      <c r="G313" s="41"/>
      <c r="H313" s="41"/>
      <c r="I313" s="41"/>
      <c r="J313" s="41"/>
      <c r="K313" s="21"/>
      <c r="L313" s="42"/>
      <c r="M313" s="42"/>
      <c r="N313" s="21"/>
      <c r="O313" s="43"/>
      <c r="P313" s="21"/>
      <c r="Q313" s="21"/>
      <c r="R313" s="44"/>
      <c r="S313" s="44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45"/>
      <c r="AQ313" s="45"/>
      <c r="AR313" s="21"/>
      <c r="AS313" s="39"/>
      <c r="AT313" s="21"/>
      <c r="AU313" s="21"/>
      <c r="AV313" s="21"/>
      <c r="AW313" s="21"/>
    </row>
    <row r="314" spans="1:49" ht="5.2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</row>
    <row r="315" spans="1:49" x14ac:dyDescent="0.2">
      <c r="A315" s="40"/>
      <c r="B315" s="40"/>
      <c r="C315" s="21"/>
      <c r="D315" s="41"/>
      <c r="E315" s="41"/>
      <c r="F315" s="41"/>
      <c r="G315" s="41"/>
      <c r="H315" s="41"/>
      <c r="I315" s="41"/>
      <c r="J315" s="41"/>
      <c r="K315" s="21"/>
      <c r="L315" s="42"/>
      <c r="M315" s="42"/>
      <c r="N315" s="21"/>
      <c r="O315" s="43"/>
      <c r="P315" s="21"/>
      <c r="Q315" s="21"/>
      <c r="R315" s="44"/>
      <c r="S315" s="44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45"/>
      <c r="AQ315" s="45"/>
      <c r="AR315" s="21"/>
      <c r="AS315" s="39"/>
      <c r="AT315" s="21"/>
      <c r="AU315" s="21"/>
      <c r="AV315" s="21"/>
      <c r="AW315" s="21"/>
    </row>
    <row r="316" spans="1:49" ht="3.7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</row>
    <row r="317" spans="1:49" x14ac:dyDescent="0.2">
      <c r="A317" s="40"/>
      <c r="B317" s="40"/>
      <c r="C317" s="21"/>
      <c r="D317" s="41"/>
      <c r="E317" s="41"/>
      <c r="F317" s="41"/>
      <c r="G317" s="41"/>
      <c r="H317" s="41"/>
      <c r="I317" s="41"/>
      <c r="J317" s="41"/>
      <c r="K317" s="21"/>
      <c r="L317" s="42"/>
      <c r="M317" s="42"/>
      <c r="N317" s="21"/>
      <c r="O317" s="43"/>
      <c r="P317" s="21"/>
      <c r="Q317" s="21"/>
      <c r="R317" s="44"/>
      <c r="S317" s="44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45"/>
      <c r="AQ317" s="45"/>
      <c r="AR317" s="21"/>
      <c r="AS317" s="39"/>
      <c r="AT317" s="21"/>
      <c r="AU317" s="21"/>
      <c r="AV317" s="21"/>
      <c r="AW317" s="21"/>
    </row>
    <row r="318" spans="1:49" ht="4.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</row>
    <row r="319" spans="1:49" x14ac:dyDescent="0.2">
      <c r="A319" s="40"/>
      <c r="B319" s="40"/>
      <c r="C319" s="21"/>
      <c r="D319" s="41"/>
      <c r="E319" s="41"/>
      <c r="F319" s="41"/>
      <c r="G319" s="41"/>
      <c r="H319" s="41"/>
      <c r="I319" s="41"/>
      <c r="J319" s="41"/>
      <c r="K319" s="21"/>
      <c r="L319" s="42"/>
      <c r="M319" s="42"/>
      <c r="N319" s="21"/>
      <c r="O319" s="43"/>
      <c r="P319" s="21"/>
      <c r="Q319" s="21"/>
      <c r="R319" s="44"/>
      <c r="S319" s="44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45"/>
      <c r="AQ319" s="45"/>
      <c r="AR319" s="21"/>
      <c r="AS319" s="39"/>
      <c r="AT319" s="21"/>
      <c r="AU319" s="21"/>
      <c r="AV319" s="21"/>
      <c r="AW319" s="21"/>
    </row>
    <row r="320" spans="1:49" ht="3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</row>
    <row r="321" spans="1:49" x14ac:dyDescent="0.2">
      <c r="A321" s="40"/>
      <c r="B321" s="40"/>
      <c r="C321" s="21"/>
      <c r="D321" s="41"/>
      <c r="E321" s="41"/>
      <c r="F321" s="41"/>
      <c r="G321" s="41"/>
      <c r="H321" s="41"/>
      <c r="I321" s="41"/>
      <c r="J321" s="41"/>
      <c r="K321" s="21"/>
      <c r="L321" s="42"/>
      <c r="M321" s="42"/>
      <c r="N321" s="21"/>
      <c r="O321" s="43"/>
      <c r="P321" s="21"/>
      <c r="Q321" s="21"/>
      <c r="R321" s="44"/>
      <c r="S321" s="44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45"/>
      <c r="AQ321" s="45"/>
      <c r="AR321" s="21"/>
      <c r="AS321" s="39"/>
      <c r="AT321" s="21"/>
      <c r="AU321" s="21"/>
      <c r="AV321" s="21"/>
      <c r="AW321" s="21"/>
    </row>
    <row r="322" spans="1:49" ht="4.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</row>
    <row r="323" spans="1:49" x14ac:dyDescent="0.2">
      <c r="A323" s="40"/>
      <c r="B323" s="40"/>
      <c r="C323" s="21"/>
      <c r="D323" s="41"/>
      <c r="E323" s="41"/>
      <c r="F323" s="41"/>
      <c r="G323" s="41"/>
      <c r="H323" s="41"/>
      <c r="I323" s="41"/>
      <c r="J323" s="41"/>
      <c r="K323" s="21"/>
      <c r="L323" s="42"/>
      <c r="M323" s="42"/>
      <c r="N323" s="21"/>
      <c r="O323" s="43"/>
      <c r="P323" s="21"/>
      <c r="Q323" s="21"/>
      <c r="R323" s="44"/>
      <c r="S323" s="44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45"/>
      <c r="AQ323" s="45"/>
      <c r="AR323" s="21"/>
      <c r="AS323" s="39"/>
      <c r="AT323" s="21"/>
      <c r="AU323" s="21"/>
      <c r="AV323" s="21"/>
      <c r="AW323" s="21"/>
    </row>
    <row r="324" spans="1:49" ht="3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</row>
    <row r="325" spans="1:49" x14ac:dyDescent="0.2">
      <c r="A325" s="40"/>
      <c r="B325" s="40"/>
      <c r="C325" s="21"/>
      <c r="D325" s="41"/>
      <c r="E325" s="41"/>
      <c r="F325" s="41"/>
      <c r="G325" s="41"/>
      <c r="H325" s="41"/>
      <c r="I325" s="41"/>
      <c r="J325" s="41"/>
      <c r="K325" s="21"/>
      <c r="L325" s="42"/>
      <c r="M325" s="42"/>
      <c r="N325" s="21"/>
      <c r="O325" s="43"/>
      <c r="P325" s="21"/>
      <c r="Q325" s="21"/>
      <c r="R325" s="44"/>
      <c r="S325" s="44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45"/>
      <c r="AQ325" s="45"/>
      <c r="AR325" s="21"/>
      <c r="AS325" s="39"/>
      <c r="AT325" s="21"/>
      <c r="AU325" s="21"/>
      <c r="AV325" s="21"/>
      <c r="AW325" s="21"/>
    </row>
    <row r="326" spans="1:49" ht="3.7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</row>
    <row r="327" spans="1:49" x14ac:dyDescent="0.2">
      <c r="A327" s="40"/>
      <c r="B327" s="40"/>
      <c r="C327" s="21"/>
      <c r="D327" s="41"/>
      <c r="E327" s="41"/>
      <c r="F327" s="41"/>
      <c r="G327" s="41"/>
      <c r="H327" s="41"/>
      <c r="I327" s="41"/>
      <c r="J327" s="41"/>
      <c r="K327" s="21"/>
      <c r="L327" s="42"/>
      <c r="M327" s="42"/>
      <c r="N327" s="21"/>
      <c r="O327" s="43"/>
      <c r="P327" s="21"/>
      <c r="Q327" s="21"/>
      <c r="R327" s="44"/>
      <c r="S327" s="44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45"/>
      <c r="AQ327" s="45"/>
      <c r="AR327" s="21"/>
      <c r="AS327" s="39"/>
      <c r="AT327" s="21"/>
      <c r="AU327" s="21"/>
      <c r="AV327" s="21"/>
      <c r="AW327" s="21"/>
    </row>
    <row r="328" spans="1:49" ht="3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</row>
    <row r="329" spans="1:49" x14ac:dyDescent="0.2">
      <c r="A329" s="40"/>
      <c r="B329" s="40"/>
      <c r="C329" s="21"/>
      <c r="D329" s="41"/>
      <c r="E329" s="41"/>
      <c r="F329" s="41"/>
      <c r="G329" s="41"/>
      <c r="H329" s="41"/>
      <c r="I329" s="41"/>
      <c r="J329" s="41"/>
      <c r="K329" s="21"/>
      <c r="L329" s="42"/>
      <c r="M329" s="42"/>
      <c r="N329" s="21"/>
      <c r="O329" s="43"/>
      <c r="P329" s="21"/>
      <c r="Q329" s="21"/>
      <c r="R329" s="44"/>
      <c r="S329" s="44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45"/>
      <c r="AQ329" s="45"/>
      <c r="AR329" s="21"/>
      <c r="AS329" s="39"/>
      <c r="AT329" s="21"/>
      <c r="AU329" s="21"/>
      <c r="AV329" s="21"/>
      <c r="AW329" s="21"/>
    </row>
    <row r="330" spans="1:49" ht="5.2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</row>
    <row r="331" spans="1:49" x14ac:dyDescent="0.2">
      <c r="A331" s="40"/>
      <c r="B331" s="40"/>
      <c r="C331" s="21"/>
      <c r="D331" s="41"/>
      <c r="E331" s="41"/>
      <c r="F331" s="41"/>
      <c r="G331" s="41"/>
      <c r="H331" s="41"/>
      <c r="I331" s="41"/>
      <c r="J331" s="41"/>
      <c r="K331" s="21"/>
      <c r="L331" s="42"/>
      <c r="M331" s="42"/>
      <c r="N331" s="21"/>
      <c r="O331" s="43"/>
      <c r="P331" s="21"/>
      <c r="Q331" s="21"/>
      <c r="R331" s="44"/>
      <c r="S331" s="44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45"/>
      <c r="AQ331" s="45"/>
      <c r="AR331" s="21"/>
      <c r="AS331" s="39"/>
      <c r="AT331" s="21"/>
      <c r="AU331" s="21"/>
      <c r="AV331" s="21"/>
      <c r="AW331" s="21"/>
    </row>
    <row r="332" spans="1:49" ht="4.5" customHeight="1" x14ac:dyDescent="0.2">
      <c r="A332" s="51"/>
      <c r="B332" s="51"/>
      <c r="C332" s="21"/>
      <c r="D332" s="48"/>
      <c r="E332" s="48"/>
      <c r="F332" s="48"/>
      <c r="G332" s="48"/>
      <c r="H332" s="48"/>
      <c r="I332" s="48"/>
      <c r="J332" s="48"/>
      <c r="K332" s="21"/>
      <c r="L332" s="52"/>
      <c r="M332" s="52"/>
      <c r="N332" s="21"/>
      <c r="O332" s="43"/>
      <c r="P332" s="21"/>
      <c r="Q332" s="21"/>
      <c r="R332" s="44"/>
      <c r="S332" s="44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53"/>
      <c r="AQ332" s="53"/>
      <c r="AR332" s="21"/>
      <c r="AS332" s="39"/>
      <c r="AT332" s="21"/>
      <c r="AU332" s="21"/>
      <c r="AV332" s="21"/>
      <c r="AW332" s="21"/>
    </row>
    <row r="333" spans="1:49" x14ac:dyDescent="0.2">
      <c r="A333" s="40"/>
      <c r="B333" s="40"/>
      <c r="C333" s="21"/>
      <c r="D333" s="41"/>
      <c r="E333" s="41"/>
      <c r="F333" s="41"/>
      <c r="G333" s="41"/>
      <c r="H333" s="41"/>
      <c r="I333" s="41"/>
      <c r="J333" s="41"/>
      <c r="K333" s="21"/>
      <c r="L333" s="42"/>
      <c r="M333" s="42"/>
      <c r="N333" s="21"/>
      <c r="O333" s="43"/>
      <c r="P333" s="21"/>
      <c r="Q333" s="21"/>
      <c r="R333" s="44"/>
      <c r="S333" s="44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45"/>
      <c r="AQ333" s="45"/>
      <c r="AR333" s="21"/>
      <c r="AS333" s="39"/>
      <c r="AT333" s="21"/>
      <c r="AU333" s="21"/>
      <c r="AV333" s="21"/>
      <c r="AW333" s="21"/>
    </row>
    <row r="334" spans="1:49" ht="3.75" customHeight="1" x14ac:dyDescent="0.2">
      <c r="A334" s="51"/>
      <c r="B334" s="51"/>
      <c r="C334" s="21"/>
      <c r="D334" s="48"/>
      <c r="E334" s="48"/>
      <c r="F334" s="48"/>
      <c r="G334" s="48"/>
      <c r="H334" s="48"/>
      <c r="I334" s="48"/>
      <c r="J334" s="48"/>
      <c r="K334" s="21"/>
      <c r="L334" s="52"/>
      <c r="M334" s="52"/>
      <c r="N334" s="21"/>
      <c r="O334" s="43"/>
      <c r="P334" s="21"/>
      <c r="Q334" s="21"/>
      <c r="R334" s="44"/>
      <c r="S334" s="44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53"/>
      <c r="AQ334" s="53"/>
      <c r="AR334" s="21"/>
      <c r="AS334" s="39"/>
      <c r="AT334" s="21"/>
      <c r="AU334" s="21"/>
      <c r="AV334" s="21"/>
      <c r="AW334" s="21"/>
    </row>
    <row r="335" spans="1:49" x14ac:dyDescent="0.2">
      <c r="A335" s="40"/>
      <c r="B335" s="40"/>
      <c r="C335" s="21"/>
      <c r="D335" s="41"/>
      <c r="E335" s="41"/>
      <c r="F335" s="41"/>
      <c r="G335" s="41"/>
      <c r="H335" s="41"/>
      <c r="I335" s="41"/>
      <c r="J335" s="41"/>
      <c r="K335" s="21"/>
      <c r="L335" s="42"/>
      <c r="M335" s="42"/>
      <c r="N335" s="21"/>
      <c r="O335" s="43"/>
      <c r="P335" s="21"/>
      <c r="Q335" s="21"/>
      <c r="R335" s="44"/>
      <c r="S335" s="44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45"/>
      <c r="AQ335" s="45"/>
      <c r="AR335" s="21"/>
      <c r="AS335" s="39"/>
      <c r="AT335" s="21"/>
      <c r="AU335" s="21"/>
      <c r="AV335" s="21"/>
      <c r="AW335" s="21"/>
    </row>
    <row r="336" spans="1:49" ht="3.75" customHeight="1" x14ac:dyDescent="0.2">
      <c r="A336" s="51"/>
      <c r="B336" s="51"/>
      <c r="C336" s="21"/>
      <c r="D336" s="48"/>
      <c r="E336" s="48"/>
      <c r="F336" s="48"/>
      <c r="G336" s="48"/>
      <c r="H336" s="48"/>
      <c r="I336" s="48"/>
      <c r="J336" s="48"/>
      <c r="K336" s="21"/>
      <c r="L336" s="52"/>
      <c r="M336" s="52"/>
      <c r="N336" s="21"/>
      <c r="O336" s="43"/>
      <c r="P336" s="21"/>
      <c r="Q336" s="21"/>
      <c r="R336" s="44"/>
      <c r="S336" s="44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53"/>
      <c r="AQ336" s="53"/>
      <c r="AR336" s="21"/>
      <c r="AS336" s="39"/>
      <c r="AT336" s="21"/>
      <c r="AU336" s="21"/>
      <c r="AV336" s="21"/>
      <c r="AW336" s="21"/>
    </row>
    <row r="337" spans="1:49" x14ac:dyDescent="0.2">
      <c r="A337" s="40"/>
      <c r="B337" s="40"/>
      <c r="C337" s="21"/>
      <c r="D337" s="41"/>
      <c r="E337" s="41"/>
      <c r="F337" s="41"/>
      <c r="G337" s="41"/>
      <c r="H337" s="41"/>
      <c r="I337" s="41"/>
      <c r="J337" s="41"/>
      <c r="K337" s="21"/>
      <c r="L337" s="42"/>
      <c r="M337" s="42"/>
      <c r="N337" s="21"/>
      <c r="O337" s="43"/>
      <c r="P337" s="21"/>
      <c r="Q337" s="21"/>
      <c r="R337" s="44"/>
      <c r="S337" s="44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45"/>
      <c r="AQ337" s="45"/>
      <c r="AR337" s="21"/>
      <c r="AS337" s="39"/>
      <c r="AT337" s="21"/>
      <c r="AU337" s="21"/>
      <c r="AV337" s="21"/>
      <c r="AW337" s="21"/>
    </row>
    <row r="338" spans="1:49" ht="3.75" customHeight="1" x14ac:dyDescent="0.2">
      <c r="A338" s="51"/>
      <c r="B338" s="51"/>
      <c r="C338" s="21"/>
      <c r="D338" s="48"/>
      <c r="E338" s="48"/>
      <c r="F338" s="48"/>
      <c r="G338" s="48"/>
      <c r="H338" s="48"/>
      <c r="I338" s="48"/>
      <c r="J338" s="48"/>
      <c r="K338" s="21"/>
      <c r="L338" s="52"/>
      <c r="M338" s="52"/>
      <c r="N338" s="21"/>
      <c r="O338" s="43"/>
      <c r="P338" s="21"/>
      <c r="Q338" s="21"/>
      <c r="R338" s="44"/>
      <c r="S338" s="44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53"/>
      <c r="AQ338" s="53"/>
      <c r="AR338" s="21"/>
      <c r="AS338" s="39"/>
      <c r="AT338" s="21"/>
      <c r="AU338" s="21"/>
      <c r="AV338" s="21"/>
      <c r="AW338" s="21"/>
    </row>
    <row r="339" spans="1:49" x14ac:dyDescent="0.2">
      <c r="A339" s="40"/>
      <c r="B339" s="40"/>
      <c r="C339" s="21"/>
      <c r="D339" s="41"/>
      <c r="E339" s="41"/>
      <c r="F339" s="41"/>
      <c r="G339" s="41"/>
      <c r="H339" s="41"/>
      <c r="I339" s="41"/>
      <c r="J339" s="41"/>
      <c r="K339" s="21"/>
      <c r="L339" s="42"/>
      <c r="M339" s="42"/>
      <c r="N339" s="21"/>
      <c r="O339" s="43"/>
      <c r="P339" s="21"/>
      <c r="Q339" s="21"/>
      <c r="R339" s="44"/>
      <c r="S339" s="44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45"/>
      <c r="AQ339" s="45"/>
      <c r="AR339" s="21"/>
      <c r="AS339" s="39"/>
      <c r="AT339" s="21"/>
      <c r="AU339" s="21"/>
      <c r="AV339" s="21"/>
      <c r="AW339" s="21"/>
    </row>
    <row r="340" spans="1:49" ht="13.5" customHeight="1" x14ac:dyDescent="0.2">
      <c r="A340" s="51"/>
      <c r="B340" s="51"/>
      <c r="C340" s="21"/>
      <c r="D340" s="48"/>
      <c r="E340" s="48"/>
      <c r="F340" s="48"/>
      <c r="G340" s="48"/>
      <c r="H340" s="48"/>
      <c r="I340" s="48"/>
      <c r="J340" s="48"/>
      <c r="K340" s="21"/>
      <c r="L340" s="52"/>
      <c r="M340" s="52"/>
      <c r="N340" s="21"/>
      <c r="O340" s="43"/>
      <c r="P340" s="21"/>
      <c r="Q340" s="21"/>
      <c r="R340" s="44"/>
      <c r="S340" s="44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53"/>
      <c r="AQ340" s="53"/>
      <c r="AR340" s="21"/>
      <c r="AS340" s="39"/>
      <c r="AT340" s="21"/>
      <c r="AU340" s="21"/>
      <c r="AV340" s="21"/>
      <c r="AW340" s="21"/>
    </row>
  </sheetData>
  <sheetCalcPr fullCalcOnLoad="1"/>
  <mergeCells count="649">
    <mergeCell ref="A337:B337"/>
    <mergeCell ref="D337:J337"/>
    <mergeCell ref="L337:M337"/>
    <mergeCell ref="AP337:AQ337"/>
    <mergeCell ref="A339:B339"/>
    <mergeCell ref="D339:J339"/>
    <mergeCell ref="L339:M339"/>
    <mergeCell ref="AP339:AQ339"/>
    <mergeCell ref="A333:B333"/>
    <mergeCell ref="D333:J333"/>
    <mergeCell ref="L333:M333"/>
    <mergeCell ref="AP333:AQ333"/>
    <mergeCell ref="A335:B335"/>
    <mergeCell ref="D335:J335"/>
    <mergeCell ref="L335:M335"/>
    <mergeCell ref="AP335:AQ335"/>
    <mergeCell ref="A329:B329"/>
    <mergeCell ref="D329:J329"/>
    <mergeCell ref="L329:M329"/>
    <mergeCell ref="AP329:AQ329"/>
    <mergeCell ref="A331:B331"/>
    <mergeCell ref="D331:J331"/>
    <mergeCell ref="L331:M331"/>
    <mergeCell ref="AP331:AQ331"/>
    <mergeCell ref="A325:B325"/>
    <mergeCell ref="D325:J325"/>
    <mergeCell ref="L325:M325"/>
    <mergeCell ref="AP325:AQ325"/>
    <mergeCell ref="A327:B327"/>
    <mergeCell ref="D327:J327"/>
    <mergeCell ref="L327:M327"/>
    <mergeCell ref="AP327:AQ327"/>
    <mergeCell ref="A321:B321"/>
    <mergeCell ref="D321:J321"/>
    <mergeCell ref="L321:M321"/>
    <mergeCell ref="AP321:AQ321"/>
    <mergeCell ref="A323:B323"/>
    <mergeCell ref="D323:J323"/>
    <mergeCell ref="L323:M323"/>
    <mergeCell ref="AP323:AQ323"/>
    <mergeCell ref="A317:B317"/>
    <mergeCell ref="D317:J317"/>
    <mergeCell ref="L317:M317"/>
    <mergeCell ref="AP317:AQ317"/>
    <mergeCell ref="A319:B319"/>
    <mergeCell ref="D319:J319"/>
    <mergeCell ref="L319:M319"/>
    <mergeCell ref="AP319:AQ319"/>
    <mergeCell ref="A313:B313"/>
    <mergeCell ref="D313:J313"/>
    <mergeCell ref="L313:M313"/>
    <mergeCell ref="AP313:AQ313"/>
    <mergeCell ref="A315:B315"/>
    <mergeCell ref="D315:J315"/>
    <mergeCell ref="L315:M315"/>
    <mergeCell ref="AP315:AQ315"/>
    <mergeCell ref="A309:B309"/>
    <mergeCell ref="D309:J309"/>
    <mergeCell ref="L309:M309"/>
    <mergeCell ref="AP309:AQ309"/>
    <mergeCell ref="A311:B311"/>
    <mergeCell ref="D311:J311"/>
    <mergeCell ref="L311:M311"/>
    <mergeCell ref="AP311:AQ311"/>
    <mergeCell ref="A305:B305"/>
    <mergeCell ref="D305:J305"/>
    <mergeCell ref="L305:M305"/>
    <mergeCell ref="AP305:AQ305"/>
    <mergeCell ref="A307:B307"/>
    <mergeCell ref="D307:J307"/>
    <mergeCell ref="L307:M307"/>
    <mergeCell ref="AP307:AQ307"/>
    <mergeCell ref="A301:B301"/>
    <mergeCell ref="D301:J301"/>
    <mergeCell ref="L301:M301"/>
    <mergeCell ref="AP301:AQ301"/>
    <mergeCell ref="A303:B303"/>
    <mergeCell ref="D303:J303"/>
    <mergeCell ref="L303:M303"/>
    <mergeCell ref="AP303:AQ303"/>
    <mergeCell ref="A297:B297"/>
    <mergeCell ref="D297:J297"/>
    <mergeCell ref="L297:M297"/>
    <mergeCell ref="AP297:AQ297"/>
    <mergeCell ref="A299:B299"/>
    <mergeCell ref="D299:J299"/>
    <mergeCell ref="L299:M299"/>
    <mergeCell ref="AP299:AQ299"/>
    <mergeCell ref="A293:B293"/>
    <mergeCell ref="D293:J293"/>
    <mergeCell ref="L293:M293"/>
    <mergeCell ref="AP293:AQ293"/>
    <mergeCell ref="A295:B295"/>
    <mergeCell ref="D295:J295"/>
    <mergeCell ref="L295:M295"/>
    <mergeCell ref="AP295:AQ295"/>
    <mergeCell ref="A289:B289"/>
    <mergeCell ref="D289:J289"/>
    <mergeCell ref="L289:M289"/>
    <mergeCell ref="AP289:AQ289"/>
    <mergeCell ref="A291:B291"/>
    <mergeCell ref="D291:J291"/>
    <mergeCell ref="L291:M291"/>
    <mergeCell ref="AP291:AQ291"/>
    <mergeCell ref="A285:B285"/>
    <mergeCell ref="D285:J285"/>
    <mergeCell ref="L285:M285"/>
    <mergeCell ref="AP285:AQ285"/>
    <mergeCell ref="A287:B287"/>
    <mergeCell ref="D287:J287"/>
    <mergeCell ref="L287:M287"/>
    <mergeCell ref="AP287:AQ287"/>
    <mergeCell ref="A281:B281"/>
    <mergeCell ref="D281:S281"/>
    <mergeCell ref="V281:AK281"/>
    <mergeCell ref="AN281:BC281"/>
    <mergeCell ref="A283:B283"/>
    <mergeCell ref="D283:J283"/>
    <mergeCell ref="L283:M283"/>
    <mergeCell ref="AP283:AQ283"/>
    <mergeCell ref="A277:B277"/>
    <mergeCell ref="D277:S277"/>
    <mergeCell ref="V277:AK277"/>
    <mergeCell ref="AN277:BC277"/>
    <mergeCell ref="A279:B279"/>
    <mergeCell ref="D279:J279"/>
    <mergeCell ref="L279:M279"/>
    <mergeCell ref="AP279:AQ279"/>
    <mergeCell ref="A273:B273"/>
    <mergeCell ref="D273:S273"/>
    <mergeCell ref="V273:AK273"/>
    <mergeCell ref="AN273:BC273"/>
    <mergeCell ref="A275:B275"/>
    <mergeCell ref="D275:J275"/>
    <mergeCell ref="L275:M275"/>
    <mergeCell ref="AP275:AQ275"/>
    <mergeCell ref="A269:B269"/>
    <mergeCell ref="D269:S269"/>
    <mergeCell ref="V269:AK269"/>
    <mergeCell ref="AN269:BC269"/>
    <mergeCell ref="A271:B271"/>
    <mergeCell ref="D271:J271"/>
    <mergeCell ref="L271:M271"/>
    <mergeCell ref="AP271:AQ271"/>
    <mergeCell ref="A263:B263"/>
    <mergeCell ref="D263:J263"/>
    <mergeCell ref="L263:M263"/>
    <mergeCell ref="AP263:AQ263"/>
    <mergeCell ref="A265:AW265"/>
    <mergeCell ref="A267:B267"/>
    <mergeCell ref="D267:J267"/>
    <mergeCell ref="L267:M267"/>
    <mergeCell ref="AP267:AQ267"/>
    <mergeCell ref="A259:B259"/>
    <mergeCell ref="D259:J259"/>
    <mergeCell ref="L259:M259"/>
    <mergeCell ref="AP259:AQ259"/>
    <mergeCell ref="A261:B261"/>
    <mergeCell ref="D261:J261"/>
    <mergeCell ref="L261:M261"/>
    <mergeCell ref="AP261:AQ261"/>
    <mergeCell ref="A255:M255"/>
    <mergeCell ref="AP255:AQ255"/>
    <mergeCell ref="A257:B257"/>
    <mergeCell ref="D257:J257"/>
    <mergeCell ref="L257:M257"/>
    <mergeCell ref="AP257:AQ257"/>
    <mergeCell ref="A251:B251"/>
    <mergeCell ref="D251:J251"/>
    <mergeCell ref="L251:M251"/>
    <mergeCell ref="AP251:AQ251"/>
    <mergeCell ref="A253:B253"/>
    <mergeCell ref="D253:J253"/>
    <mergeCell ref="L253:M253"/>
    <mergeCell ref="AP253:AQ253"/>
    <mergeCell ref="A247:B247"/>
    <mergeCell ref="D247:J247"/>
    <mergeCell ref="L247:M247"/>
    <mergeCell ref="AP247:AQ247"/>
    <mergeCell ref="A249:B249"/>
    <mergeCell ref="D249:J249"/>
    <mergeCell ref="L249:M249"/>
    <mergeCell ref="AP249:AQ249"/>
    <mergeCell ref="A243:B243"/>
    <mergeCell ref="D243:J243"/>
    <mergeCell ref="L243:M243"/>
    <mergeCell ref="AP243:AQ243"/>
    <mergeCell ref="A245:B245"/>
    <mergeCell ref="D245:J245"/>
    <mergeCell ref="L245:M245"/>
    <mergeCell ref="AP245:AQ245"/>
    <mergeCell ref="A239:B239"/>
    <mergeCell ref="D239:J239"/>
    <mergeCell ref="L239:M239"/>
    <mergeCell ref="AP239:AQ239"/>
    <mergeCell ref="A241:M241"/>
    <mergeCell ref="AP241:AQ241"/>
    <mergeCell ref="A235:B235"/>
    <mergeCell ref="D235:J235"/>
    <mergeCell ref="L235:M235"/>
    <mergeCell ref="AP235:AQ235"/>
    <mergeCell ref="A237:B237"/>
    <mergeCell ref="D237:J237"/>
    <mergeCell ref="L237:M237"/>
    <mergeCell ref="AP237:AQ237"/>
    <mergeCell ref="A231:B231"/>
    <mergeCell ref="D231:J231"/>
    <mergeCell ref="L231:M231"/>
    <mergeCell ref="AP231:AQ231"/>
    <mergeCell ref="A233:B233"/>
    <mergeCell ref="D233:J233"/>
    <mergeCell ref="L233:M233"/>
    <mergeCell ref="AP233:AQ233"/>
    <mergeCell ref="A227:B227"/>
    <mergeCell ref="D227:J227"/>
    <mergeCell ref="L227:M227"/>
    <mergeCell ref="AP227:AQ227"/>
    <mergeCell ref="A229:B229"/>
    <mergeCell ref="D229:J229"/>
    <mergeCell ref="L229:M229"/>
    <mergeCell ref="AP229:AQ229"/>
    <mergeCell ref="A223:B223"/>
    <mergeCell ref="D223:J223"/>
    <mergeCell ref="L223:M223"/>
    <mergeCell ref="AP223:AQ223"/>
    <mergeCell ref="A225:B225"/>
    <mergeCell ref="D225:J225"/>
    <mergeCell ref="L225:M225"/>
    <mergeCell ref="AP225:AQ225"/>
    <mergeCell ref="A219:B219"/>
    <mergeCell ref="D219:J219"/>
    <mergeCell ref="L219:M219"/>
    <mergeCell ref="AP219:AQ219"/>
    <mergeCell ref="A221:B221"/>
    <mergeCell ref="D221:J221"/>
    <mergeCell ref="L221:M221"/>
    <mergeCell ref="AP221:AQ221"/>
    <mergeCell ref="A215:B215"/>
    <mergeCell ref="D215:J215"/>
    <mergeCell ref="L215:M215"/>
    <mergeCell ref="AP215:AQ215"/>
    <mergeCell ref="A217:B217"/>
    <mergeCell ref="D217:J217"/>
    <mergeCell ref="L217:M217"/>
    <mergeCell ref="AP217:AQ217"/>
    <mergeCell ref="A211:B211"/>
    <mergeCell ref="D211:J211"/>
    <mergeCell ref="L211:M211"/>
    <mergeCell ref="AP211:AQ211"/>
    <mergeCell ref="A213:B213"/>
    <mergeCell ref="D213:J213"/>
    <mergeCell ref="L213:M213"/>
    <mergeCell ref="AP213:AQ213"/>
    <mergeCell ref="A207:B207"/>
    <mergeCell ref="D207:J207"/>
    <mergeCell ref="L207:M207"/>
    <mergeCell ref="AP207:AQ207"/>
    <mergeCell ref="A209:B209"/>
    <mergeCell ref="D209:J209"/>
    <mergeCell ref="L209:M209"/>
    <mergeCell ref="AP209:AQ209"/>
    <mergeCell ref="A203:B203"/>
    <mergeCell ref="D203:J203"/>
    <mergeCell ref="L203:M203"/>
    <mergeCell ref="AP203:AQ203"/>
    <mergeCell ref="A205:B205"/>
    <mergeCell ref="D205:J205"/>
    <mergeCell ref="L205:M205"/>
    <mergeCell ref="AP205:AQ205"/>
    <mergeCell ref="A199:B199"/>
    <mergeCell ref="D199:J199"/>
    <mergeCell ref="L199:M199"/>
    <mergeCell ref="AP199:AQ199"/>
    <mergeCell ref="A201:B201"/>
    <mergeCell ref="D201:J201"/>
    <mergeCell ref="L201:M201"/>
    <mergeCell ref="AP201:AQ201"/>
    <mergeCell ref="A195:B195"/>
    <mergeCell ref="D195:J195"/>
    <mergeCell ref="L195:M195"/>
    <mergeCell ref="AP195:AQ195"/>
    <mergeCell ref="A197:B197"/>
    <mergeCell ref="D197:J197"/>
    <mergeCell ref="L197:M197"/>
    <mergeCell ref="AP197:AQ197"/>
    <mergeCell ref="A191:M191"/>
    <mergeCell ref="AP191:AQ191"/>
    <mergeCell ref="A193:B193"/>
    <mergeCell ref="D193:J193"/>
    <mergeCell ref="L193:M193"/>
    <mergeCell ref="AP193:AQ193"/>
    <mergeCell ref="A187:B187"/>
    <mergeCell ref="D187:J187"/>
    <mergeCell ref="L187:M187"/>
    <mergeCell ref="AP187:AQ187"/>
    <mergeCell ref="A189:B189"/>
    <mergeCell ref="D189:J189"/>
    <mergeCell ref="L189:M189"/>
    <mergeCell ref="AP189:AQ189"/>
    <mergeCell ref="A183:B183"/>
    <mergeCell ref="D183:J183"/>
    <mergeCell ref="L183:M183"/>
    <mergeCell ref="AP183:AQ183"/>
    <mergeCell ref="A185:B185"/>
    <mergeCell ref="D185:J185"/>
    <mergeCell ref="L185:M185"/>
    <mergeCell ref="AP185:AQ185"/>
    <mergeCell ref="A179:B179"/>
    <mergeCell ref="D179:J179"/>
    <mergeCell ref="L179:M179"/>
    <mergeCell ref="AP179:AQ179"/>
    <mergeCell ref="A181:B181"/>
    <mergeCell ref="D181:J181"/>
    <mergeCell ref="L181:M181"/>
    <mergeCell ref="AP181:AQ181"/>
    <mergeCell ref="A175:B175"/>
    <mergeCell ref="D175:J175"/>
    <mergeCell ref="L175:M175"/>
    <mergeCell ref="AP175:AQ175"/>
    <mergeCell ref="A177:B177"/>
    <mergeCell ref="D177:J177"/>
    <mergeCell ref="L177:M177"/>
    <mergeCell ref="AP177:AQ177"/>
    <mergeCell ref="A171:M171"/>
    <mergeCell ref="AP171:AQ171"/>
    <mergeCell ref="A173:B173"/>
    <mergeCell ref="D173:J173"/>
    <mergeCell ref="L173:M173"/>
    <mergeCell ref="AP173:AQ173"/>
    <mergeCell ref="A167:B167"/>
    <mergeCell ref="D167:J167"/>
    <mergeCell ref="L167:M167"/>
    <mergeCell ref="AP167:AQ167"/>
    <mergeCell ref="A169:B169"/>
    <mergeCell ref="D169:J169"/>
    <mergeCell ref="L169:M169"/>
    <mergeCell ref="AP169:AQ169"/>
    <mergeCell ref="A163:B163"/>
    <mergeCell ref="D163:J163"/>
    <mergeCell ref="L163:M163"/>
    <mergeCell ref="AP163:AQ163"/>
    <mergeCell ref="A165:B165"/>
    <mergeCell ref="D165:J165"/>
    <mergeCell ref="L165:M165"/>
    <mergeCell ref="AP165:AQ165"/>
    <mergeCell ref="A159:B159"/>
    <mergeCell ref="D159:J159"/>
    <mergeCell ref="L159:M159"/>
    <mergeCell ref="AP159:AQ159"/>
    <mergeCell ref="A161:B161"/>
    <mergeCell ref="D161:J161"/>
    <mergeCell ref="L161:M161"/>
    <mergeCell ref="AP161:AQ161"/>
    <mergeCell ref="A155:B155"/>
    <mergeCell ref="D155:J155"/>
    <mergeCell ref="L155:M155"/>
    <mergeCell ref="AP155:AQ155"/>
    <mergeCell ref="A157:B157"/>
    <mergeCell ref="D157:J157"/>
    <mergeCell ref="L157:M157"/>
    <mergeCell ref="AP157:AQ157"/>
    <mergeCell ref="A151:B151"/>
    <mergeCell ref="D151:J151"/>
    <mergeCell ref="L151:M151"/>
    <mergeCell ref="AP151:AQ151"/>
    <mergeCell ref="A153:B153"/>
    <mergeCell ref="D153:J153"/>
    <mergeCell ref="L153:M153"/>
    <mergeCell ref="AP153:AQ153"/>
    <mergeCell ref="A145:B145"/>
    <mergeCell ref="D145:J145"/>
    <mergeCell ref="L145:M145"/>
    <mergeCell ref="AP145:AQ145"/>
    <mergeCell ref="A147:B147"/>
    <mergeCell ref="D147:J147"/>
    <mergeCell ref="L147:M147"/>
    <mergeCell ref="AP147:AQ147"/>
    <mergeCell ref="A141:B141"/>
    <mergeCell ref="D141:J141"/>
    <mergeCell ref="L141:M141"/>
    <mergeCell ref="AP141:AQ141"/>
    <mergeCell ref="A143:B143"/>
    <mergeCell ref="D143:J143"/>
    <mergeCell ref="L143:M143"/>
    <mergeCell ref="AP143:AQ143"/>
    <mergeCell ref="A137:B137"/>
    <mergeCell ref="D137:J137"/>
    <mergeCell ref="L137:M137"/>
    <mergeCell ref="AP137:AQ137"/>
    <mergeCell ref="A139:B139"/>
    <mergeCell ref="D139:J139"/>
    <mergeCell ref="L139:M139"/>
    <mergeCell ref="AP139:AQ139"/>
    <mergeCell ref="A133:B133"/>
    <mergeCell ref="D133:J133"/>
    <mergeCell ref="L133:M133"/>
    <mergeCell ref="AP133:AQ133"/>
    <mergeCell ref="A135:B135"/>
    <mergeCell ref="D135:J135"/>
    <mergeCell ref="L135:M135"/>
    <mergeCell ref="AP135:AQ135"/>
    <mergeCell ref="A129:B129"/>
    <mergeCell ref="D129:J129"/>
    <mergeCell ref="L129:M129"/>
    <mergeCell ref="AP129:AQ129"/>
    <mergeCell ref="A131:B131"/>
    <mergeCell ref="D131:J131"/>
    <mergeCell ref="L131:M131"/>
    <mergeCell ref="AP131:AQ131"/>
    <mergeCell ref="A125:B125"/>
    <mergeCell ref="D125:J125"/>
    <mergeCell ref="L125:M125"/>
    <mergeCell ref="AP125:AQ125"/>
    <mergeCell ref="A127:B127"/>
    <mergeCell ref="D127:J127"/>
    <mergeCell ref="L127:M127"/>
    <mergeCell ref="AP127:AQ127"/>
    <mergeCell ref="A121:B121"/>
    <mergeCell ref="D121:J121"/>
    <mergeCell ref="L121:M121"/>
    <mergeCell ref="AP121:AQ121"/>
    <mergeCell ref="A123:B123"/>
    <mergeCell ref="D123:J123"/>
    <mergeCell ref="L123:M123"/>
    <mergeCell ref="AP123:AQ123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2019-02-19T09:35:34Z</dcterms:created>
  <dcterms:modified xsi:type="dcterms:W3CDTF">2019-02-19T09:36:24Z</dcterms:modified>
</cp:coreProperties>
</file>